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-15" windowWidth="19215" windowHeight="11895"/>
  </bookViews>
  <sheets>
    <sheet name="Other Services and Costs" sheetId="1" r:id="rId1"/>
  </sheets>
  <definedNames>
    <definedName name="_xlnm.Print_Titles" localSheetId="0">'Other Services and Costs'!$A:$B</definedName>
  </definedNames>
  <calcPr calcId="162913"/>
</workbook>
</file>

<file path=xl/calcChain.xml><?xml version="1.0" encoding="utf-8"?>
<calcChain xmlns="http://schemas.openxmlformats.org/spreadsheetml/2006/main">
  <c r="BR175" i="1" l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BR173" i="1"/>
  <c r="BQ173" i="1"/>
  <c r="BP173" i="1"/>
  <c r="BP172" i="1" s="1"/>
  <c r="BO173" i="1"/>
  <c r="BN173" i="1"/>
  <c r="BM173" i="1"/>
  <c r="BL173" i="1"/>
  <c r="BL172" i="1" s="1"/>
  <c r="BK173" i="1"/>
  <c r="BK172" i="1" s="1"/>
  <c r="BJ173" i="1"/>
  <c r="BI173" i="1"/>
  <c r="BH173" i="1"/>
  <c r="BH172" i="1" s="1"/>
  <c r="BG173" i="1"/>
  <c r="BG172" i="1" s="1"/>
  <c r="BF173" i="1"/>
  <c r="BE173" i="1"/>
  <c r="BD173" i="1"/>
  <c r="BD172" i="1" s="1"/>
  <c r="BC173" i="1"/>
  <c r="BB173" i="1"/>
  <c r="BA173" i="1"/>
  <c r="AZ173" i="1"/>
  <c r="AZ172" i="1" s="1"/>
  <c r="AY173" i="1"/>
  <c r="AY172" i="1" s="1"/>
  <c r="AX173" i="1"/>
  <c r="AW173" i="1"/>
  <c r="AV173" i="1"/>
  <c r="AV172" i="1" s="1"/>
  <c r="AU173" i="1"/>
  <c r="AU172" i="1" s="1"/>
  <c r="AT173" i="1"/>
  <c r="AS173" i="1"/>
  <c r="AR173" i="1"/>
  <c r="AR172" i="1" s="1"/>
  <c r="AQ173" i="1"/>
  <c r="AP173" i="1"/>
  <c r="AO173" i="1"/>
  <c r="AN173" i="1"/>
  <c r="AN172" i="1" s="1"/>
  <c r="AM173" i="1"/>
  <c r="AM172" i="1" s="1"/>
  <c r="AL173" i="1"/>
  <c r="AK173" i="1"/>
  <c r="AJ173" i="1"/>
  <c r="AJ172" i="1" s="1"/>
  <c r="AI173" i="1"/>
  <c r="AI172" i="1" s="1"/>
  <c r="AH173" i="1"/>
  <c r="AG173" i="1"/>
  <c r="AF173" i="1"/>
  <c r="AF172" i="1" s="1"/>
  <c r="AE173" i="1"/>
  <c r="AE172" i="1" s="1"/>
  <c r="AD173" i="1"/>
  <c r="AC173" i="1"/>
  <c r="AB173" i="1"/>
  <c r="AB172" i="1" s="1"/>
  <c r="AA173" i="1"/>
  <c r="AA172" i="1" s="1"/>
  <c r="Z173" i="1"/>
  <c r="Y173" i="1"/>
  <c r="X173" i="1"/>
  <c r="X172" i="1" s="1"/>
  <c r="W173" i="1"/>
  <c r="W172" i="1" s="1"/>
  <c r="V173" i="1"/>
  <c r="U173" i="1"/>
  <c r="T173" i="1"/>
  <c r="T172" i="1" s="1"/>
  <c r="S173" i="1"/>
  <c r="R173" i="1"/>
  <c r="Q173" i="1"/>
  <c r="P173" i="1"/>
  <c r="P172" i="1" s="1"/>
  <c r="O173" i="1"/>
  <c r="O172" i="1" s="1"/>
  <c r="N173" i="1"/>
  <c r="M173" i="1"/>
  <c r="L173" i="1"/>
  <c r="K173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A173" i="1"/>
  <c r="A174" i="1" s="1"/>
  <c r="A175" i="1" s="1"/>
  <c r="BR172" i="1"/>
  <c r="BN172" i="1"/>
  <c r="BJ172" i="1"/>
  <c r="BF172" i="1"/>
  <c r="BB172" i="1"/>
  <c r="AX172" i="1"/>
  <c r="AT172" i="1"/>
  <c r="AP172" i="1"/>
  <c r="AL172" i="1"/>
  <c r="AH172" i="1"/>
  <c r="AD172" i="1"/>
  <c r="Z172" i="1"/>
  <c r="V172" i="1"/>
  <c r="R172" i="1"/>
  <c r="N172" i="1"/>
  <c r="G159" i="1"/>
  <c r="A157" i="1"/>
  <c r="A158" i="1" s="1"/>
  <c r="A159" i="1" s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A141" i="1"/>
  <c r="A142" i="1" s="1"/>
  <c r="A143" i="1" s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A125" i="1"/>
  <c r="A126" i="1" s="1"/>
  <c r="A127" i="1" s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A109" i="1"/>
  <c r="A110" i="1" s="1"/>
  <c r="A111" i="1" s="1"/>
  <c r="A93" i="1"/>
  <c r="A94" i="1" s="1"/>
  <c r="A95" i="1" s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A77" i="1"/>
  <c r="A78" i="1" s="1"/>
  <c r="A79" i="1" s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A61" i="1"/>
  <c r="A62" i="1" s="1"/>
  <c r="A63" i="1" s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A45" i="1"/>
  <c r="A46" i="1" s="1"/>
  <c r="A47" i="1" s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A29" i="1"/>
  <c r="A30" i="1" s="1"/>
  <c r="A31" i="1" s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K12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D174" i="1" s="1"/>
  <c r="K7" i="1"/>
  <c r="H174" i="1" s="1"/>
  <c r="G29" i="1" l="1"/>
  <c r="I30" i="1"/>
  <c r="G45" i="1"/>
  <c r="G47" i="1"/>
  <c r="H60" i="1"/>
  <c r="E62" i="1"/>
  <c r="G77" i="1"/>
  <c r="G79" i="1"/>
  <c r="D94" i="1"/>
  <c r="I94" i="1"/>
  <c r="F110" i="1"/>
  <c r="E125" i="1"/>
  <c r="E127" i="1"/>
  <c r="F143" i="1"/>
  <c r="E158" i="1"/>
  <c r="E29" i="1"/>
  <c r="I29" i="1"/>
  <c r="G30" i="1"/>
  <c r="E31" i="1"/>
  <c r="I31" i="1"/>
  <c r="H44" i="1"/>
  <c r="E45" i="1"/>
  <c r="I45" i="1"/>
  <c r="G46" i="1"/>
  <c r="E47" i="1"/>
  <c r="I47" i="1"/>
  <c r="E61" i="1"/>
  <c r="I61" i="1"/>
  <c r="G62" i="1"/>
  <c r="E63" i="1"/>
  <c r="I63" i="1"/>
  <c r="E77" i="1"/>
  <c r="I77" i="1"/>
  <c r="G78" i="1"/>
  <c r="E79" i="1"/>
  <c r="I79" i="1"/>
  <c r="F93" i="1"/>
  <c r="F94" i="1"/>
  <c r="F95" i="1"/>
  <c r="I93" i="1"/>
  <c r="I95" i="1"/>
  <c r="F109" i="1"/>
  <c r="D110" i="1"/>
  <c r="H110" i="1"/>
  <c r="F111" i="1"/>
  <c r="G125" i="1"/>
  <c r="E126" i="1"/>
  <c r="I126" i="1"/>
  <c r="G127" i="1"/>
  <c r="D141" i="1"/>
  <c r="H141" i="1"/>
  <c r="F142" i="1"/>
  <c r="D143" i="1"/>
  <c r="H143" i="1"/>
  <c r="E157" i="1"/>
  <c r="I157" i="1"/>
  <c r="G158" i="1"/>
  <c r="E159" i="1"/>
  <c r="I159" i="1"/>
  <c r="D108" i="1"/>
  <c r="F108" i="1"/>
  <c r="G108" i="1"/>
  <c r="H108" i="1"/>
  <c r="I108" i="1"/>
  <c r="E173" i="1"/>
  <c r="G173" i="1"/>
  <c r="H173" i="1"/>
  <c r="I173" i="1"/>
  <c r="K172" i="1"/>
  <c r="E174" i="1"/>
  <c r="F174" i="1"/>
  <c r="G174" i="1"/>
  <c r="I174" i="1"/>
  <c r="D175" i="1"/>
  <c r="E175" i="1"/>
  <c r="G175" i="1"/>
  <c r="H175" i="1"/>
  <c r="I175" i="1"/>
  <c r="G31" i="1"/>
  <c r="E46" i="1"/>
  <c r="G61" i="1"/>
  <c r="I62" i="1"/>
  <c r="H76" i="1"/>
  <c r="E78" i="1"/>
  <c r="D95" i="1"/>
  <c r="D109" i="1"/>
  <c r="D111" i="1"/>
  <c r="E124" i="1"/>
  <c r="I125" i="1"/>
  <c r="I127" i="1"/>
  <c r="F141" i="1"/>
  <c r="D142" i="1"/>
  <c r="G157" i="1"/>
  <c r="I158" i="1"/>
  <c r="I28" i="1"/>
  <c r="G28" i="1"/>
  <c r="F29" i="1"/>
  <c r="D30" i="1"/>
  <c r="H30" i="1"/>
  <c r="F31" i="1"/>
  <c r="I44" i="1"/>
  <c r="F45" i="1"/>
  <c r="D46" i="1"/>
  <c r="H46" i="1"/>
  <c r="F47" i="1"/>
  <c r="I60" i="1"/>
  <c r="F61" i="1"/>
  <c r="D62" i="1"/>
  <c r="H62" i="1"/>
  <c r="F63" i="1"/>
  <c r="I76" i="1"/>
  <c r="G76" i="1"/>
  <c r="F77" i="1"/>
  <c r="D78" i="1"/>
  <c r="H78" i="1"/>
  <c r="F79" i="1"/>
  <c r="D92" i="1"/>
  <c r="E92" i="1"/>
  <c r="G92" i="1"/>
  <c r="G93" i="1"/>
  <c r="G94" i="1"/>
  <c r="G95" i="1"/>
  <c r="H94" i="1"/>
  <c r="G109" i="1"/>
  <c r="E110" i="1"/>
  <c r="I110" i="1"/>
  <c r="G111" i="1"/>
  <c r="D125" i="1"/>
  <c r="H125" i="1"/>
  <c r="F126" i="1"/>
  <c r="D127" i="1"/>
  <c r="H127" i="1"/>
  <c r="E140" i="1"/>
  <c r="F140" i="1"/>
  <c r="G140" i="1"/>
  <c r="H140" i="1"/>
  <c r="I140" i="1"/>
  <c r="E141" i="1"/>
  <c r="I141" i="1"/>
  <c r="G142" i="1"/>
  <c r="E143" i="1"/>
  <c r="I143" i="1"/>
  <c r="F157" i="1"/>
  <c r="D158" i="1"/>
  <c r="H158" i="1"/>
  <c r="F159" i="1"/>
  <c r="F173" i="1"/>
  <c r="J173" i="1" s="1"/>
  <c r="D173" i="1"/>
  <c r="H28" i="1"/>
  <c r="E30" i="1"/>
  <c r="I46" i="1"/>
  <c r="J46" i="1" s="1"/>
  <c r="G63" i="1"/>
  <c r="I78" i="1"/>
  <c r="D93" i="1"/>
  <c r="H92" i="1"/>
  <c r="H109" i="1"/>
  <c r="H111" i="1"/>
  <c r="G126" i="1"/>
  <c r="H142" i="1"/>
  <c r="J142" i="1" s="1"/>
  <c r="M172" i="1"/>
  <c r="Q172" i="1"/>
  <c r="U172" i="1"/>
  <c r="Y172" i="1"/>
  <c r="F175" i="1"/>
  <c r="AG172" i="1"/>
  <c r="AK172" i="1"/>
  <c r="AO172" i="1"/>
  <c r="AS172" i="1"/>
  <c r="AW172" i="1"/>
  <c r="BA172" i="1"/>
  <c r="BE172" i="1"/>
  <c r="BI172" i="1"/>
  <c r="BM172" i="1"/>
  <c r="BQ172" i="1"/>
  <c r="D29" i="1"/>
  <c r="H29" i="1"/>
  <c r="F30" i="1"/>
  <c r="D31" i="1"/>
  <c r="H31" i="1"/>
  <c r="J31" i="1" s="1"/>
  <c r="E44" i="1"/>
  <c r="G44" i="1"/>
  <c r="D45" i="1"/>
  <c r="H45" i="1"/>
  <c r="F46" i="1"/>
  <c r="D47" i="1"/>
  <c r="J47" i="1" s="1"/>
  <c r="H47" i="1"/>
  <c r="D61" i="1"/>
  <c r="J61" i="1" s="1"/>
  <c r="H61" i="1"/>
  <c r="F62" i="1"/>
  <c r="D63" i="1"/>
  <c r="H63" i="1"/>
  <c r="J63" i="1" s="1"/>
  <c r="D77" i="1"/>
  <c r="J77" i="1" s="1"/>
  <c r="H77" i="1"/>
  <c r="F78" i="1"/>
  <c r="D79" i="1"/>
  <c r="J79" i="1" s="1"/>
  <c r="H79" i="1"/>
  <c r="I92" i="1"/>
  <c r="E93" i="1"/>
  <c r="E94" i="1"/>
  <c r="J94" i="1" s="1"/>
  <c r="E95" i="1"/>
  <c r="J95" i="1" s="1"/>
  <c r="H93" i="1"/>
  <c r="H95" i="1"/>
  <c r="E109" i="1"/>
  <c r="I109" i="1"/>
  <c r="G110" i="1"/>
  <c r="E111" i="1"/>
  <c r="I111" i="1"/>
  <c r="F125" i="1"/>
  <c r="D126" i="1"/>
  <c r="H126" i="1"/>
  <c r="F127" i="1"/>
  <c r="G141" i="1"/>
  <c r="E142" i="1"/>
  <c r="I142" i="1"/>
  <c r="G143" i="1"/>
  <c r="D157" i="1"/>
  <c r="J157" i="1" s="1"/>
  <c r="H157" i="1"/>
  <c r="F158" i="1"/>
  <c r="D159" i="1"/>
  <c r="J159" i="1" s="1"/>
  <c r="H159" i="1"/>
  <c r="J175" i="1"/>
  <c r="AC172" i="1"/>
  <c r="F172" i="1" s="1"/>
  <c r="I156" i="1"/>
  <c r="J174" i="1"/>
  <c r="S172" i="1"/>
  <c r="E172" i="1" s="1"/>
  <c r="AQ172" i="1"/>
  <c r="G172" i="1" s="1"/>
  <c r="BC172" i="1"/>
  <c r="BO172" i="1"/>
  <c r="I172" i="1" s="1"/>
  <c r="L172" i="1"/>
  <c r="D172" i="1" s="1"/>
  <c r="H172" i="1"/>
  <c r="E156" i="1"/>
  <c r="J158" i="1"/>
  <c r="F156" i="1"/>
  <c r="G156" i="1"/>
  <c r="H156" i="1"/>
  <c r="D156" i="1"/>
  <c r="J143" i="1"/>
  <c r="D140" i="1"/>
  <c r="J141" i="1"/>
  <c r="J127" i="1"/>
  <c r="F124" i="1"/>
  <c r="G124" i="1"/>
  <c r="H124" i="1"/>
  <c r="I124" i="1"/>
  <c r="J126" i="1"/>
  <c r="D124" i="1"/>
  <c r="J125" i="1"/>
  <c r="E108" i="1"/>
  <c r="J108" i="1" s="1"/>
  <c r="J110" i="1"/>
  <c r="F92" i="1"/>
  <c r="J93" i="1"/>
  <c r="J78" i="1"/>
  <c r="D76" i="1"/>
  <c r="E76" i="1"/>
  <c r="F76" i="1"/>
  <c r="D60" i="1"/>
  <c r="E60" i="1"/>
  <c r="G60" i="1"/>
  <c r="J62" i="1"/>
  <c r="F60" i="1"/>
  <c r="J60" i="1" s="1"/>
  <c r="F44" i="1"/>
  <c r="D44" i="1"/>
  <c r="F28" i="1"/>
  <c r="J29" i="1"/>
  <c r="D28" i="1"/>
  <c r="E28" i="1"/>
  <c r="E14" i="1"/>
  <c r="E13" i="1"/>
  <c r="E15" i="1"/>
  <c r="E12" i="1"/>
  <c r="J111" i="1" l="1"/>
  <c r="J140" i="1"/>
  <c r="J45" i="1"/>
  <c r="J30" i="1"/>
  <c r="J109" i="1"/>
  <c r="J172" i="1"/>
  <c r="J156" i="1"/>
  <c r="J124" i="1"/>
  <c r="J92" i="1"/>
  <c r="J76" i="1"/>
  <c r="J44" i="1"/>
  <c r="J28" i="1"/>
  <c r="A13" i="1" l="1"/>
  <c r="A14" i="1" s="1"/>
  <c r="A15" i="1" s="1"/>
  <c r="H15" i="1" l="1"/>
  <c r="I14" i="1"/>
  <c r="D14" i="1"/>
  <c r="F13" i="1"/>
  <c r="G14" i="1"/>
  <c r="H13" i="1"/>
  <c r="I15" i="1"/>
  <c r="F14" i="1"/>
  <c r="G13" i="1"/>
  <c r="G15" i="1"/>
  <c r="H14" i="1"/>
  <c r="I13" i="1"/>
  <c r="D13" i="1"/>
  <c r="F15" i="1"/>
  <c r="D15" i="1"/>
  <c r="G12" i="1"/>
  <c r="H12" i="1"/>
  <c r="D12" i="1"/>
  <c r="I12" i="1"/>
  <c r="F12" i="1"/>
  <c r="J13" i="1" l="1"/>
  <c r="J14" i="1"/>
  <c r="J15" i="1"/>
  <c r="J12" i="1"/>
</calcChain>
</file>

<file path=xl/sharedStrings.xml><?xml version="1.0" encoding="utf-8"?>
<sst xmlns="http://schemas.openxmlformats.org/spreadsheetml/2006/main" count="815" uniqueCount="26">
  <si>
    <t>Investment in Current Period by Category</t>
  </si>
  <si>
    <t>Line</t>
  </si>
  <si>
    <t>Annual Totals</t>
  </si>
  <si>
    <t>Projected</t>
  </si>
  <si>
    <t>No.</t>
  </si>
  <si>
    <t>Description</t>
  </si>
  <si>
    <t>Notes</t>
  </si>
  <si>
    <t>Total</t>
  </si>
  <si>
    <t>Other Services and Costs</t>
  </si>
  <si>
    <t>Total Estimated Cost</t>
  </si>
  <si>
    <t>Mountain Valley Pipeline, LLC</t>
  </si>
  <si>
    <t>Docket No. CP16-10-000</t>
  </si>
  <si>
    <t>WV (Mobley to WB) Pipeline</t>
  </si>
  <si>
    <t>3rd Party Engineering - Modeling/ Design/Planning</t>
  </si>
  <si>
    <t>3rd party line tap fee</t>
  </si>
  <si>
    <t>Commissioning</t>
  </si>
  <si>
    <t>Bradshaw</t>
  </si>
  <si>
    <t>Mobley</t>
  </si>
  <si>
    <t>Sherwood</t>
  </si>
  <si>
    <t>WB</t>
  </si>
  <si>
    <t>WV (South of WB) Pipeline</t>
  </si>
  <si>
    <t>VA Pipeline</t>
  </si>
  <si>
    <t>Harris</t>
  </si>
  <si>
    <t>Stallworth</t>
  </si>
  <si>
    <t>Transco</t>
  </si>
  <si>
    <t>OEP 6-9-2016 DR2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</si>
</sst>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7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2"/>
      <name val="Arial MT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u/>
      <sz val="9"/>
      <color indexed="8"/>
      <name val="Arial"/>
      <family val="2"/>
    </font>
    <font>
      <b/>
      <u/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name val="Arial MT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63">
    <xf numFmtId="0" fontId="0" fillId="0" borderId="0"/>
    <xf numFmtId="44" fontId="4" fillId="0" borderId="0" applyFont="0" applyFill="0" applyBorder="0" applyAlignment="0" applyProtection="0"/>
    <xf numFmtId="0" fontId="2" fillId="0" borderId="0"/>
    <xf numFmtId="0" fontId="9" fillId="0" borderId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2" applyFont="1" applyFill="1" applyBorder="1"/>
    <xf numFmtId="0" fontId="10" fillId="0" borderId="0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2" applyFont="1" applyFill="1" applyBorder="1"/>
    <xf numFmtId="0" fontId="14" fillId="0" borderId="0" xfId="2" applyFont="1" applyFill="1" applyBorder="1"/>
    <xf numFmtId="41" fontId="3" fillId="0" borderId="0" xfId="1" applyNumberFormat="1" applyFont="1" applyFill="1" applyBorder="1" applyAlignment="1" applyProtection="1">
      <protection locked="0"/>
    </xf>
    <xf numFmtId="41" fontId="11" fillId="0" borderId="0" xfId="1" applyNumberFormat="1" applyFont="1" applyFill="1" applyBorder="1" applyAlignment="1" applyProtection="1">
      <protection locked="0"/>
    </xf>
    <xf numFmtId="0" fontId="0" fillId="0" borderId="0" xfId="0" applyFill="1" applyBorder="1"/>
    <xf numFmtId="0" fontId="11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 indent="1"/>
    </xf>
    <xf numFmtId="0" fontId="3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17" fontId="13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/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 applyProtection="1">
      <alignment horizontal="right"/>
      <protection locked="0"/>
    </xf>
    <xf numFmtId="0" fontId="3" fillId="0" borderId="0" xfId="12" applyNumberFormat="1" applyFont="1" applyFill="1" applyAlignment="1" applyProtection="1">
      <alignment horizontal="right"/>
      <protection locked="0"/>
    </xf>
    <xf numFmtId="0" fontId="3" fillId="0" borderId="0" xfId="12" applyNumberFormat="1" applyFont="1" applyAlignment="1" applyProtection="1">
      <alignment horizontal="right"/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12" applyNumberFormat="1" applyFont="1" applyAlignment="1" applyProtection="1">
      <alignment horizontal="left"/>
      <protection locked="0"/>
    </xf>
    <xf numFmtId="0" fontId="3" fillId="0" borderId="0" xfId="12" applyNumberFormat="1" applyFont="1" applyFill="1" applyAlignment="1" applyProtection="1">
      <alignment horizontal="left"/>
      <protection locked="0"/>
    </xf>
  </cellXfs>
  <cellStyles count="163">
    <cellStyle name="_x0013_" xfId="4"/>
    <cellStyle name="Comma 2" xfId="5"/>
    <cellStyle name="Comma 2 2" xfId="6"/>
    <cellStyle name="Comma 3" xfId="7"/>
    <cellStyle name="Comma 4" xfId="8"/>
    <cellStyle name="Currency" xfId="1" builtinId="4"/>
    <cellStyle name="Normal" xfId="0" builtinId="0"/>
    <cellStyle name="Normal 11" xfId="9"/>
    <cellStyle name="Normal 12" xfId="10"/>
    <cellStyle name="Normal 13" xfId="11"/>
    <cellStyle name="Normal 14" xfId="12"/>
    <cellStyle name="Normal 14 2" xfId="2"/>
    <cellStyle name="Normal 14 2 2" xfId="13"/>
    <cellStyle name="Normal 14 2 2 2" xfId="14"/>
    <cellStyle name="Normal 14 2 3" xfId="15"/>
    <cellStyle name="Normal 14 2 4" xfId="16"/>
    <cellStyle name="Normal 14 2 5" xfId="17"/>
    <cellStyle name="Normal 14 3" xfId="18"/>
    <cellStyle name="Normal 14 3 2" xfId="19"/>
    <cellStyle name="Normal 14 4" xfId="20"/>
    <cellStyle name="Normal 14 5" xfId="21"/>
    <cellStyle name="Normal 15" xfId="22"/>
    <cellStyle name="Normal 15 2" xfId="23"/>
    <cellStyle name="Normal 15 2 2" xfId="24"/>
    <cellStyle name="Normal 15 2 2 2" xfId="25"/>
    <cellStyle name="Normal 15 2 3" xfId="26"/>
    <cellStyle name="Normal 15 2 4" xfId="27"/>
    <cellStyle name="Normal 15 3" xfId="28"/>
    <cellStyle name="Normal 15 3 2" xfId="29"/>
    <cellStyle name="Normal 15 4" xfId="30"/>
    <cellStyle name="Normal 15 5" xfId="31"/>
    <cellStyle name="Normal 17" xfId="32"/>
    <cellStyle name="Normal 17 2" xfId="33"/>
    <cellStyle name="Normal 17 2 2" xfId="34"/>
    <cellStyle name="Normal 17 2 2 2" xfId="35"/>
    <cellStyle name="Normal 17 2 3" xfId="36"/>
    <cellStyle name="Normal 17 2 4" xfId="37"/>
    <cellStyle name="Normal 17 3" xfId="38"/>
    <cellStyle name="Normal 17 3 2" xfId="39"/>
    <cellStyle name="Normal 17 4" xfId="40"/>
    <cellStyle name="Normal 17 5" xfId="41"/>
    <cellStyle name="Normal 18" xfId="42"/>
    <cellStyle name="Normal 18 2" xfId="43"/>
    <cellStyle name="Normal 18 2 2" xfId="44"/>
    <cellStyle name="Normal 18 2 2 2" xfId="45"/>
    <cellStyle name="Normal 18 2 3" xfId="46"/>
    <cellStyle name="Normal 18 2 4" xfId="47"/>
    <cellStyle name="Normal 18 3" xfId="48"/>
    <cellStyle name="Normal 18 3 2" xfId="49"/>
    <cellStyle name="Normal 18 4" xfId="50"/>
    <cellStyle name="Normal 18 5" xfId="51"/>
    <cellStyle name="Normal 19" xfId="52"/>
    <cellStyle name="Normal 19 2" xfId="53"/>
    <cellStyle name="Normal 19 2 2" xfId="54"/>
    <cellStyle name="Normal 19 2 2 2" xfId="55"/>
    <cellStyle name="Normal 19 2 3" xfId="56"/>
    <cellStyle name="Normal 19 2 4" xfId="57"/>
    <cellStyle name="Normal 19 3" xfId="58"/>
    <cellStyle name="Normal 19 3 2" xfId="59"/>
    <cellStyle name="Normal 19 4" xfId="60"/>
    <cellStyle name="Normal 19 5" xfId="61"/>
    <cellStyle name="Normal 2" xfId="62"/>
    <cellStyle name="Normal 2 10" xfId="63"/>
    <cellStyle name="Normal 2 10 2" xfId="64"/>
    <cellStyle name="Normal 2 11" xfId="65"/>
    <cellStyle name="Normal 2 12" xfId="66"/>
    <cellStyle name="Normal 2 12 10 2" xfId="67"/>
    <cellStyle name="Normal 2 2" xfId="68"/>
    <cellStyle name="Normal 2 2 2" xfId="69"/>
    <cellStyle name="Normal 2 2 3" xfId="70"/>
    <cellStyle name="Normal 2 2 3 2" xfId="71"/>
    <cellStyle name="Normal 2 2 4" xfId="72"/>
    <cellStyle name="Normal 2 2 5" xfId="73"/>
    <cellStyle name="Normal 2 3" xfId="74"/>
    <cellStyle name="Normal 2 4" xfId="75"/>
    <cellStyle name="Normal 2 5" xfId="76"/>
    <cellStyle name="Normal 2 6" xfId="77"/>
    <cellStyle name="Normal 2 7" xfId="78"/>
    <cellStyle name="Normal 2 8" xfId="79"/>
    <cellStyle name="Normal 2 9" xfId="80"/>
    <cellStyle name="Normal 20" xfId="81"/>
    <cellStyle name="Normal 20 2" xfId="82"/>
    <cellStyle name="Normal 20 2 2" xfId="83"/>
    <cellStyle name="Normal 20 2 2 2" xfId="84"/>
    <cellStyle name="Normal 20 2 3" xfId="85"/>
    <cellStyle name="Normal 20 2 4" xfId="86"/>
    <cellStyle name="Normal 20 3" xfId="87"/>
    <cellStyle name="Normal 20 3 2" xfId="88"/>
    <cellStyle name="Normal 20 4" xfId="89"/>
    <cellStyle name="Normal 20 5" xfId="90"/>
    <cellStyle name="Normal 21" xfId="91"/>
    <cellStyle name="Normal 21 2" xfId="92"/>
    <cellStyle name="Normal 22" xfId="93"/>
    <cellStyle name="Normal 22 2" xfId="94"/>
    <cellStyle name="Normal 23" xfId="95"/>
    <cellStyle name="Normal 23 2" xfId="96"/>
    <cellStyle name="Normal 24" xfId="97"/>
    <cellStyle name="Normal 24 2" xfId="98"/>
    <cellStyle name="Normal 25" xfId="99"/>
    <cellStyle name="Normal 25 2" xfId="100"/>
    <cellStyle name="Normal 27" xfId="101"/>
    <cellStyle name="Normal 27 2" xfId="102"/>
    <cellStyle name="Normal 27 2 2" xfId="103"/>
    <cellStyle name="Normal 27 2 2 2" xfId="104"/>
    <cellStyle name="Normal 27 2 3" xfId="105"/>
    <cellStyle name="Normal 27 2 4" xfId="106"/>
    <cellStyle name="Normal 27 3" xfId="107"/>
    <cellStyle name="Normal 27 3 2" xfId="108"/>
    <cellStyle name="Normal 27 4" xfId="109"/>
    <cellStyle name="Normal 27 5" xfId="110"/>
    <cellStyle name="Normal 29" xfId="111"/>
    <cellStyle name="Normal 29 2" xfId="112"/>
    <cellStyle name="Normal 3" xfId="113"/>
    <cellStyle name="Normal 3 2" xfId="114"/>
    <cellStyle name="Normal 3 3" xfId="115"/>
    <cellStyle name="Normal 3 4" xfId="116"/>
    <cellStyle name="Normal 3 5" xfId="117"/>
    <cellStyle name="Normal 3 6" xfId="118"/>
    <cellStyle name="Normal 3 7" xfId="119"/>
    <cellStyle name="Normal 3 8" xfId="120"/>
    <cellStyle name="Normal 3 9" xfId="121"/>
    <cellStyle name="Normal 31" xfId="122"/>
    <cellStyle name="Normal 31 2" xfId="123"/>
    <cellStyle name="Normal 31 2 2" xfId="124"/>
    <cellStyle name="Normal 31 2 2 2" xfId="125"/>
    <cellStyle name="Normal 31 2 3" xfId="126"/>
    <cellStyle name="Normal 31 2 4" xfId="127"/>
    <cellStyle name="Normal 31 3" xfId="128"/>
    <cellStyle name="Normal 31 3 2" xfId="129"/>
    <cellStyle name="Normal 31 4" xfId="130"/>
    <cellStyle name="Normal 31 5" xfId="131"/>
    <cellStyle name="Normal 32" xfId="132"/>
    <cellStyle name="Normal 32 2" xfId="133"/>
    <cellStyle name="Normal 33" xfId="134"/>
    <cellStyle name="Normal 33 2" xfId="135"/>
    <cellStyle name="Normal 33 2 2" xfId="136"/>
    <cellStyle name="Normal 33 2 2 2" xfId="137"/>
    <cellStyle name="Normal 33 2 3" xfId="138"/>
    <cellStyle name="Normal 33 2 4" xfId="139"/>
    <cellStyle name="Normal 33 3" xfId="140"/>
    <cellStyle name="Normal 33 3 2" xfId="141"/>
    <cellStyle name="Normal 33 4" xfId="142"/>
    <cellStyle name="Normal 33 5" xfId="143"/>
    <cellStyle name="Normal 4" xfId="144"/>
    <cellStyle name="Normal 4 2" xfId="145"/>
    <cellStyle name="Normal 4 3" xfId="146"/>
    <cellStyle name="Normal 4 4" xfId="147"/>
    <cellStyle name="Normal 4 5" xfId="148"/>
    <cellStyle name="Normal 4 6" xfId="149"/>
    <cellStyle name="Normal 4 7" xfId="150"/>
    <cellStyle name="Normal 4 8" xfId="151"/>
    <cellStyle name="Normal 4 9" xfId="152"/>
    <cellStyle name="Normal 5" xfId="153"/>
    <cellStyle name="Normal 6" xfId="154"/>
    <cellStyle name="Normal 7" xfId="155"/>
    <cellStyle name="Normal 8" xfId="156"/>
    <cellStyle name="Normal 8 2" xfId="157"/>
    <cellStyle name="Normal 9 2" xfId="158"/>
    <cellStyle name="Normal_2009 Plan AFUDC_CapInt Projections Aug08 GSB VALUES" xfId="3"/>
    <cellStyle name="Percent 10" xfId="159"/>
    <cellStyle name="Percent 11" xfId="160"/>
    <cellStyle name="Percent 2" xfId="161"/>
    <cellStyle name="Percent 9" xfId="1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75"/>
  <sheetViews>
    <sheetView tabSelected="1" view="pageBreakPreview" zoomScale="60" zoomScaleNormal="85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E20" sqref="E20"/>
    </sheetView>
  </sheetViews>
  <sheetFormatPr defaultColWidth="8.88671875" defaultRowHeight="15.75"/>
  <cols>
    <col min="1" max="1" width="8.88671875" style="10"/>
    <col min="2" max="2" width="33" style="10" customWidth="1"/>
    <col min="3" max="3" width="8.88671875" style="10"/>
    <col min="4" max="5" width="12.21875" style="21" bestFit="1" customWidth="1"/>
    <col min="6" max="6" width="10.77734375" style="21" bestFit="1" customWidth="1"/>
    <col min="7" max="7" width="11.33203125" style="21" bestFit="1" customWidth="1"/>
    <col min="8" max="8" width="11.109375" style="21" bestFit="1" customWidth="1"/>
    <col min="9" max="9" width="11.33203125" style="21" bestFit="1" customWidth="1"/>
    <col min="10" max="10" width="11.33203125" style="21" customWidth="1"/>
    <col min="11" max="11" width="15.21875" style="10" customWidth="1"/>
    <col min="12" max="12" width="11.109375" style="10" customWidth="1"/>
    <col min="13" max="18" width="9.5546875" style="10" customWidth="1"/>
    <col min="19" max="29" width="10.44140625" style="10" customWidth="1"/>
    <col min="30" max="30" width="10.44140625" style="10" bestFit="1" customWidth="1"/>
    <col min="31" max="61" width="11.6640625" style="10" bestFit="1" customWidth="1"/>
    <col min="62" max="16384" width="8.88671875" style="10"/>
  </cols>
  <sheetData>
    <row r="1" spans="1:70">
      <c r="A1" s="26" t="s">
        <v>10</v>
      </c>
      <c r="B1" s="26"/>
      <c r="C1" s="26"/>
    </row>
    <row r="2" spans="1:70">
      <c r="A2" s="26" t="s">
        <v>11</v>
      </c>
      <c r="B2" s="26"/>
      <c r="C2" s="26"/>
    </row>
    <row r="3" spans="1:70" ht="15">
      <c r="A3" s="1" t="s">
        <v>25</v>
      </c>
      <c r="B3" s="13"/>
      <c r="C3" s="13"/>
      <c r="D3" s="13"/>
      <c r="E3" s="13"/>
      <c r="F3" s="13"/>
      <c r="G3" s="13"/>
      <c r="H3" s="13"/>
      <c r="I3" s="13"/>
      <c r="J3" s="13"/>
      <c r="K3" s="14"/>
      <c r="L3" s="15"/>
      <c r="M3" s="15"/>
      <c r="Q3" s="23"/>
      <c r="R3" s="23"/>
      <c r="S3" s="23"/>
      <c r="V3" s="15"/>
      <c r="W3" s="15"/>
      <c r="X3" s="15"/>
      <c r="Y3" s="15"/>
      <c r="Z3" s="15"/>
      <c r="AA3" s="15"/>
      <c r="AB3" s="15"/>
      <c r="AC3" s="16"/>
      <c r="AD3" s="16"/>
      <c r="AE3" s="16"/>
      <c r="AF3" s="17"/>
      <c r="AG3" s="15"/>
      <c r="AH3" s="15"/>
      <c r="AI3" s="15"/>
      <c r="AJ3" s="15"/>
      <c r="AK3" s="15"/>
      <c r="AL3" s="15"/>
      <c r="AM3" s="15"/>
      <c r="AN3" s="15"/>
      <c r="AO3" s="16"/>
      <c r="AP3" s="16"/>
      <c r="AQ3" s="16"/>
      <c r="AR3" s="18"/>
      <c r="AS3" s="18"/>
      <c r="AT3" s="18"/>
      <c r="AU3" s="18"/>
      <c r="AV3" s="18"/>
      <c r="AW3" s="18"/>
      <c r="AX3" s="18"/>
      <c r="AY3" s="18"/>
      <c r="AZ3" s="18"/>
      <c r="BA3" s="16"/>
      <c r="BB3" s="16"/>
      <c r="BC3" s="16"/>
      <c r="BD3" s="18"/>
      <c r="BE3" s="18"/>
      <c r="BF3" s="18"/>
      <c r="BG3" s="18"/>
      <c r="BH3" s="18"/>
      <c r="BI3" s="18"/>
    </row>
    <row r="4" spans="1:70" ht="15">
      <c r="A4" s="1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5"/>
      <c r="M4" s="15"/>
      <c r="Q4" s="25"/>
      <c r="R4" s="25"/>
      <c r="S4" s="25"/>
      <c r="V4" s="15"/>
      <c r="W4" s="15"/>
      <c r="X4" s="15"/>
      <c r="Y4" s="15"/>
      <c r="Z4" s="15"/>
      <c r="AA4" s="15"/>
      <c r="AB4" s="15"/>
      <c r="AC4" s="16"/>
      <c r="AD4" s="16"/>
      <c r="AE4" s="16"/>
      <c r="AF4" s="15"/>
      <c r="AG4" s="15"/>
      <c r="AH4" s="15"/>
      <c r="AI4" s="15"/>
      <c r="AJ4" s="15"/>
      <c r="AK4" s="15"/>
      <c r="AL4" s="15"/>
      <c r="AM4" s="15"/>
      <c r="AN4" s="15"/>
      <c r="AO4" s="16"/>
      <c r="AP4" s="16"/>
      <c r="AQ4" s="16"/>
      <c r="AR4" s="18"/>
      <c r="AS4" s="18"/>
      <c r="AT4" s="18"/>
      <c r="AU4" s="18"/>
      <c r="AV4" s="18"/>
      <c r="AW4" s="18"/>
      <c r="AX4" s="18"/>
      <c r="AY4" s="18"/>
      <c r="AZ4" s="18"/>
      <c r="BA4" s="16"/>
      <c r="BB4" s="16"/>
      <c r="BC4" s="16"/>
      <c r="BD4" s="18"/>
      <c r="BE4" s="18"/>
      <c r="BF4" s="18"/>
      <c r="BG4" s="18"/>
      <c r="BH4" s="18"/>
      <c r="BI4" s="18"/>
    </row>
    <row r="5" spans="1:70" ht="15">
      <c r="A5" s="27" t="s">
        <v>12</v>
      </c>
      <c r="B5" s="27"/>
      <c r="C5" s="27"/>
      <c r="D5" s="13"/>
      <c r="E5" s="13"/>
      <c r="F5" s="13"/>
      <c r="G5" s="13"/>
      <c r="H5" s="13"/>
      <c r="I5" s="13"/>
      <c r="J5" s="13"/>
      <c r="K5" s="13"/>
      <c r="L5" s="15"/>
      <c r="M5" s="15"/>
      <c r="Q5" s="23"/>
      <c r="R5" s="23"/>
      <c r="S5" s="23"/>
      <c r="V5" s="15"/>
      <c r="W5" s="15"/>
      <c r="X5" s="15"/>
      <c r="Y5" s="15"/>
      <c r="Z5" s="15"/>
      <c r="AA5" s="15"/>
      <c r="AB5" s="15"/>
      <c r="AC5" s="16"/>
      <c r="AD5" s="16"/>
      <c r="AE5" s="16"/>
      <c r="AF5" s="15"/>
      <c r="AG5" s="15"/>
      <c r="AH5" s="15"/>
      <c r="AI5" s="15"/>
      <c r="AJ5" s="15"/>
      <c r="AK5" s="15"/>
      <c r="AL5" s="15"/>
      <c r="AM5" s="15"/>
      <c r="AN5" s="15"/>
      <c r="AO5" s="16"/>
      <c r="AP5" s="16"/>
      <c r="AQ5" s="16"/>
      <c r="AR5" s="18"/>
      <c r="AS5" s="18"/>
      <c r="AT5" s="18"/>
      <c r="AU5" s="18"/>
      <c r="AV5" s="18"/>
      <c r="AW5" s="18"/>
      <c r="AX5" s="18"/>
      <c r="AY5" s="18"/>
      <c r="AZ5" s="18"/>
      <c r="BA5" s="16"/>
      <c r="BB5" s="16"/>
      <c r="BC5" s="16"/>
      <c r="BD5" s="18"/>
      <c r="BE5" s="18"/>
      <c r="BF5" s="18"/>
      <c r="BG5" s="18"/>
      <c r="BH5" s="18"/>
      <c r="BI5" s="18"/>
    </row>
    <row r="6" spans="1:70" ht="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5"/>
      <c r="M6" s="15"/>
      <c r="Q6" s="23"/>
      <c r="R6" s="23"/>
      <c r="S6" s="23"/>
      <c r="V6" s="15"/>
      <c r="W6" s="15"/>
      <c r="X6" s="15"/>
      <c r="Y6" s="15"/>
      <c r="Z6" s="15"/>
      <c r="AA6" s="15"/>
      <c r="AB6" s="15"/>
      <c r="AC6" s="16"/>
      <c r="AD6" s="16"/>
      <c r="AE6" s="16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8"/>
      <c r="AS6" s="18"/>
      <c r="AT6" s="18"/>
      <c r="AU6" s="18"/>
      <c r="AV6" s="18"/>
      <c r="AW6" s="18"/>
      <c r="AX6" s="18"/>
      <c r="AY6" s="18"/>
      <c r="AZ6" s="18"/>
      <c r="BA6" s="16"/>
      <c r="BB6" s="16"/>
      <c r="BC6" s="16"/>
      <c r="BD6" s="18"/>
      <c r="BE6" s="18"/>
      <c r="BF6" s="18"/>
      <c r="BG6" s="18"/>
      <c r="BH6" s="18"/>
      <c r="BI6" s="18"/>
    </row>
    <row r="7" spans="1:70" ht="1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>
        <f>YEAR(K10)</f>
        <v>2014</v>
      </c>
      <c r="L7" s="13">
        <f t="shared" ref="L7:BR7" si="0">YEAR(L10)</f>
        <v>2014</v>
      </c>
      <c r="M7" s="13">
        <f t="shared" si="0"/>
        <v>2014</v>
      </c>
      <c r="N7" s="13">
        <f t="shared" si="0"/>
        <v>2014</v>
      </c>
      <c r="O7" s="13">
        <f t="shared" si="0"/>
        <v>2014</v>
      </c>
      <c r="P7" s="13">
        <f t="shared" si="0"/>
        <v>2014</v>
      </c>
      <c r="Q7" s="13">
        <f t="shared" si="0"/>
        <v>2015</v>
      </c>
      <c r="R7" s="13">
        <f t="shared" si="0"/>
        <v>2015</v>
      </c>
      <c r="S7" s="13">
        <f t="shared" si="0"/>
        <v>2015</v>
      </c>
      <c r="T7" s="13">
        <f t="shared" si="0"/>
        <v>2015</v>
      </c>
      <c r="U7" s="13">
        <f t="shared" si="0"/>
        <v>2015</v>
      </c>
      <c r="V7" s="13">
        <f t="shared" si="0"/>
        <v>2015</v>
      </c>
      <c r="W7" s="13">
        <f t="shared" si="0"/>
        <v>2015</v>
      </c>
      <c r="X7" s="13">
        <f t="shared" si="0"/>
        <v>2015</v>
      </c>
      <c r="Y7" s="13">
        <f t="shared" si="0"/>
        <v>2015</v>
      </c>
      <c r="Z7" s="13">
        <f t="shared" si="0"/>
        <v>2015</v>
      </c>
      <c r="AA7" s="13">
        <f t="shared" si="0"/>
        <v>2015</v>
      </c>
      <c r="AB7" s="13">
        <f t="shared" si="0"/>
        <v>2015</v>
      </c>
      <c r="AC7" s="13">
        <f t="shared" si="0"/>
        <v>2016</v>
      </c>
      <c r="AD7" s="13">
        <f t="shared" si="0"/>
        <v>2016</v>
      </c>
      <c r="AE7" s="13">
        <f t="shared" si="0"/>
        <v>2016</v>
      </c>
      <c r="AF7" s="13">
        <f t="shared" si="0"/>
        <v>2016</v>
      </c>
      <c r="AG7" s="13">
        <f t="shared" si="0"/>
        <v>2016</v>
      </c>
      <c r="AH7" s="13">
        <f t="shared" si="0"/>
        <v>2016</v>
      </c>
      <c r="AI7" s="13">
        <f t="shared" si="0"/>
        <v>2016</v>
      </c>
      <c r="AJ7" s="13">
        <f t="shared" si="0"/>
        <v>2016</v>
      </c>
      <c r="AK7" s="13">
        <f t="shared" si="0"/>
        <v>2016</v>
      </c>
      <c r="AL7" s="13">
        <f t="shared" si="0"/>
        <v>2016</v>
      </c>
      <c r="AM7" s="13">
        <f t="shared" si="0"/>
        <v>2016</v>
      </c>
      <c r="AN7" s="13">
        <f t="shared" si="0"/>
        <v>2016</v>
      </c>
      <c r="AO7" s="13">
        <f t="shared" si="0"/>
        <v>2017</v>
      </c>
      <c r="AP7" s="13">
        <f t="shared" si="0"/>
        <v>2017</v>
      </c>
      <c r="AQ7" s="13">
        <f t="shared" si="0"/>
        <v>2017</v>
      </c>
      <c r="AR7" s="13">
        <f t="shared" si="0"/>
        <v>2017</v>
      </c>
      <c r="AS7" s="13">
        <f t="shared" si="0"/>
        <v>2017</v>
      </c>
      <c r="AT7" s="13">
        <f t="shared" si="0"/>
        <v>2017</v>
      </c>
      <c r="AU7" s="13">
        <f t="shared" si="0"/>
        <v>2017</v>
      </c>
      <c r="AV7" s="13">
        <f t="shared" si="0"/>
        <v>2017</v>
      </c>
      <c r="AW7" s="13">
        <f t="shared" si="0"/>
        <v>2017</v>
      </c>
      <c r="AX7" s="13">
        <f t="shared" si="0"/>
        <v>2017</v>
      </c>
      <c r="AY7" s="13">
        <f t="shared" si="0"/>
        <v>2017</v>
      </c>
      <c r="AZ7" s="13">
        <f t="shared" si="0"/>
        <v>2017</v>
      </c>
      <c r="BA7" s="13">
        <f t="shared" si="0"/>
        <v>2018</v>
      </c>
      <c r="BB7" s="13">
        <f t="shared" si="0"/>
        <v>2018</v>
      </c>
      <c r="BC7" s="13">
        <f t="shared" si="0"/>
        <v>2018</v>
      </c>
      <c r="BD7" s="13">
        <f t="shared" si="0"/>
        <v>2018</v>
      </c>
      <c r="BE7" s="13">
        <f t="shared" si="0"/>
        <v>2018</v>
      </c>
      <c r="BF7" s="13">
        <f t="shared" si="0"/>
        <v>2018</v>
      </c>
      <c r="BG7" s="13">
        <f t="shared" si="0"/>
        <v>2018</v>
      </c>
      <c r="BH7" s="13">
        <f t="shared" si="0"/>
        <v>2018</v>
      </c>
      <c r="BI7" s="13">
        <f t="shared" si="0"/>
        <v>2018</v>
      </c>
      <c r="BJ7" s="13">
        <f t="shared" si="0"/>
        <v>2018</v>
      </c>
      <c r="BK7" s="13">
        <f t="shared" si="0"/>
        <v>2018</v>
      </c>
      <c r="BL7" s="13">
        <f t="shared" si="0"/>
        <v>2018</v>
      </c>
      <c r="BM7" s="13">
        <f t="shared" si="0"/>
        <v>2019</v>
      </c>
      <c r="BN7" s="13">
        <f t="shared" si="0"/>
        <v>2019</v>
      </c>
      <c r="BO7" s="13">
        <f t="shared" si="0"/>
        <v>2019</v>
      </c>
      <c r="BP7" s="13">
        <f t="shared" si="0"/>
        <v>2019</v>
      </c>
      <c r="BQ7" s="13">
        <f t="shared" si="0"/>
        <v>2019</v>
      </c>
      <c r="BR7" s="13">
        <f t="shared" si="0"/>
        <v>2019</v>
      </c>
    </row>
    <row r="8" spans="1:70" ht="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5"/>
      <c r="M8" s="15"/>
      <c r="N8" s="15"/>
      <c r="O8" s="15"/>
      <c r="P8" s="15"/>
      <c r="Q8" s="16"/>
      <c r="R8" s="16"/>
      <c r="S8" s="16"/>
      <c r="T8" s="15"/>
      <c r="U8" s="15"/>
      <c r="V8" s="15"/>
      <c r="W8" s="15"/>
      <c r="X8" s="15"/>
      <c r="Y8" s="15"/>
      <c r="Z8" s="15"/>
      <c r="AA8" s="15"/>
      <c r="AB8" s="15"/>
      <c r="AC8" s="16"/>
      <c r="AD8" s="16"/>
      <c r="AE8" s="16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8"/>
      <c r="AS8" s="18"/>
      <c r="AT8" s="18"/>
      <c r="AU8" s="18"/>
      <c r="AV8" s="18"/>
      <c r="AW8" s="18"/>
      <c r="AX8" s="18"/>
      <c r="AY8" s="18"/>
      <c r="AZ8" s="18"/>
      <c r="BA8" s="16"/>
      <c r="BB8" s="16"/>
      <c r="BC8" s="16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</row>
    <row r="9" spans="1:70" ht="15">
      <c r="A9" s="2" t="s">
        <v>1</v>
      </c>
      <c r="B9" s="1"/>
      <c r="C9" s="13"/>
      <c r="D9" s="22" t="s">
        <v>2</v>
      </c>
      <c r="E9" s="22"/>
      <c r="F9" s="22"/>
      <c r="G9" s="22"/>
      <c r="H9" s="22"/>
      <c r="I9" s="22"/>
      <c r="J9" s="19"/>
      <c r="K9" s="5" t="s">
        <v>3</v>
      </c>
      <c r="L9" s="5" t="s">
        <v>3</v>
      </c>
      <c r="M9" s="5" t="s">
        <v>3</v>
      </c>
      <c r="N9" s="5" t="s">
        <v>3</v>
      </c>
      <c r="O9" s="5" t="s">
        <v>3</v>
      </c>
      <c r="P9" s="5" t="s">
        <v>3</v>
      </c>
      <c r="Q9" s="5" t="s">
        <v>3</v>
      </c>
      <c r="R9" s="5" t="s">
        <v>3</v>
      </c>
      <c r="S9" s="5" t="s">
        <v>3</v>
      </c>
      <c r="T9" s="5" t="s">
        <v>3</v>
      </c>
      <c r="U9" s="5" t="s">
        <v>3</v>
      </c>
      <c r="V9" s="5" t="s">
        <v>3</v>
      </c>
      <c r="W9" s="5" t="s">
        <v>3</v>
      </c>
      <c r="X9" s="5" t="s">
        <v>3</v>
      </c>
      <c r="Y9" s="5" t="s">
        <v>3</v>
      </c>
      <c r="Z9" s="5" t="s">
        <v>3</v>
      </c>
      <c r="AA9" s="5" t="s">
        <v>3</v>
      </c>
      <c r="AB9" s="5" t="s">
        <v>3</v>
      </c>
      <c r="AC9" s="5" t="s">
        <v>3</v>
      </c>
      <c r="AD9" s="5" t="s">
        <v>3</v>
      </c>
      <c r="AE9" s="5" t="s">
        <v>3</v>
      </c>
      <c r="AF9" s="5" t="s">
        <v>3</v>
      </c>
      <c r="AG9" s="5" t="s">
        <v>3</v>
      </c>
      <c r="AH9" s="5" t="s">
        <v>3</v>
      </c>
      <c r="AI9" s="5" t="s">
        <v>3</v>
      </c>
      <c r="AJ9" s="5" t="s">
        <v>3</v>
      </c>
      <c r="AK9" s="5" t="s">
        <v>3</v>
      </c>
      <c r="AL9" s="5" t="s">
        <v>3</v>
      </c>
      <c r="AM9" s="5" t="s">
        <v>3</v>
      </c>
      <c r="AN9" s="5" t="s">
        <v>3</v>
      </c>
      <c r="AO9" s="5" t="s">
        <v>3</v>
      </c>
      <c r="AP9" s="5" t="s">
        <v>3</v>
      </c>
      <c r="AQ9" s="5" t="s">
        <v>3</v>
      </c>
      <c r="AR9" s="5" t="s">
        <v>3</v>
      </c>
      <c r="AS9" s="5" t="s">
        <v>3</v>
      </c>
      <c r="AT9" s="5" t="s">
        <v>3</v>
      </c>
      <c r="AU9" s="5" t="s">
        <v>3</v>
      </c>
      <c r="AV9" s="5" t="s">
        <v>3</v>
      </c>
      <c r="AW9" s="5" t="s">
        <v>3</v>
      </c>
      <c r="AX9" s="5" t="s">
        <v>3</v>
      </c>
      <c r="AY9" s="5" t="s">
        <v>3</v>
      </c>
      <c r="AZ9" s="5" t="s">
        <v>3</v>
      </c>
      <c r="BA9" s="5" t="s">
        <v>3</v>
      </c>
      <c r="BB9" s="5" t="s">
        <v>3</v>
      </c>
      <c r="BC9" s="5" t="s">
        <v>3</v>
      </c>
      <c r="BD9" s="5" t="s">
        <v>3</v>
      </c>
      <c r="BE9" s="5" t="s">
        <v>3</v>
      </c>
      <c r="BF9" s="5" t="s">
        <v>3</v>
      </c>
      <c r="BG9" s="5" t="s">
        <v>3</v>
      </c>
      <c r="BH9" s="5" t="s">
        <v>3</v>
      </c>
      <c r="BI9" s="5" t="s">
        <v>3</v>
      </c>
      <c r="BJ9" s="5" t="s">
        <v>3</v>
      </c>
      <c r="BK9" s="5" t="s">
        <v>3</v>
      </c>
      <c r="BL9" s="5" t="s">
        <v>3</v>
      </c>
      <c r="BM9" s="5" t="s">
        <v>3</v>
      </c>
      <c r="BN9" s="5" t="s">
        <v>3</v>
      </c>
      <c r="BO9" s="5" t="s">
        <v>3</v>
      </c>
      <c r="BP9" s="5" t="s">
        <v>3</v>
      </c>
      <c r="BQ9" s="5" t="s">
        <v>3</v>
      </c>
      <c r="BR9" s="5" t="s">
        <v>3</v>
      </c>
    </row>
    <row r="10" spans="1:70" ht="15">
      <c r="A10" s="3" t="s">
        <v>4</v>
      </c>
      <c r="B10" s="4" t="s">
        <v>5</v>
      </c>
      <c r="C10" s="4" t="s">
        <v>6</v>
      </c>
      <c r="D10" s="4">
        <v>2014</v>
      </c>
      <c r="E10" s="4">
        <v>2015</v>
      </c>
      <c r="F10" s="4">
        <v>2016</v>
      </c>
      <c r="G10" s="4">
        <v>2017</v>
      </c>
      <c r="H10" s="4">
        <v>2018</v>
      </c>
      <c r="I10" s="4">
        <v>2019</v>
      </c>
      <c r="J10" s="4" t="s">
        <v>7</v>
      </c>
      <c r="K10" s="20">
        <v>41821</v>
      </c>
      <c r="L10" s="20">
        <v>41852</v>
      </c>
      <c r="M10" s="20">
        <v>41883</v>
      </c>
      <c r="N10" s="20">
        <v>41913</v>
      </c>
      <c r="O10" s="20">
        <v>41944</v>
      </c>
      <c r="P10" s="20">
        <v>41974</v>
      </c>
      <c r="Q10" s="20">
        <v>42005</v>
      </c>
      <c r="R10" s="20">
        <v>42036</v>
      </c>
      <c r="S10" s="20">
        <v>42064</v>
      </c>
      <c r="T10" s="20">
        <v>42095</v>
      </c>
      <c r="U10" s="20">
        <v>42125</v>
      </c>
      <c r="V10" s="20">
        <v>42156</v>
      </c>
      <c r="W10" s="20">
        <v>42186</v>
      </c>
      <c r="X10" s="20">
        <v>42217</v>
      </c>
      <c r="Y10" s="20">
        <v>42248</v>
      </c>
      <c r="Z10" s="20">
        <v>42278</v>
      </c>
      <c r="AA10" s="20">
        <v>42309</v>
      </c>
      <c r="AB10" s="20">
        <v>42339</v>
      </c>
      <c r="AC10" s="20">
        <v>42370</v>
      </c>
      <c r="AD10" s="20">
        <v>42401</v>
      </c>
      <c r="AE10" s="20">
        <v>42430</v>
      </c>
      <c r="AF10" s="20">
        <v>42461</v>
      </c>
      <c r="AG10" s="20">
        <v>42491</v>
      </c>
      <c r="AH10" s="20">
        <v>42522</v>
      </c>
      <c r="AI10" s="20">
        <v>42552</v>
      </c>
      <c r="AJ10" s="20">
        <v>42583</v>
      </c>
      <c r="AK10" s="20">
        <v>42614</v>
      </c>
      <c r="AL10" s="20">
        <v>42644</v>
      </c>
      <c r="AM10" s="20">
        <v>42675</v>
      </c>
      <c r="AN10" s="20">
        <v>42705</v>
      </c>
      <c r="AO10" s="20">
        <v>42736</v>
      </c>
      <c r="AP10" s="20">
        <v>42767</v>
      </c>
      <c r="AQ10" s="20">
        <v>42795</v>
      </c>
      <c r="AR10" s="20">
        <v>42826</v>
      </c>
      <c r="AS10" s="20">
        <v>42856</v>
      </c>
      <c r="AT10" s="20">
        <v>42887</v>
      </c>
      <c r="AU10" s="20">
        <v>42917</v>
      </c>
      <c r="AV10" s="20">
        <v>42948</v>
      </c>
      <c r="AW10" s="20">
        <v>42979</v>
      </c>
      <c r="AX10" s="20">
        <v>43009</v>
      </c>
      <c r="AY10" s="20">
        <v>43040</v>
      </c>
      <c r="AZ10" s="20">
        <v>43070</v>
      </c>
      <c r="BA10" s="20">
        <v>43101</v>
      </c>
      <c r="BB10" s="20">
        <v>43132</v>
      </c>
      <c r="BC10" s="20">
        <v>43160</v>
      </c>
      <c r="BD10" s="20">
        <v>43191</v>
      </c>
      <c r="BE10" s="20">
        <v>43221</v>
      </c>
      <c r="BF10" s="20">
        <v>43252</v>
      </c>
      <c r="BG10" s="20">
        <v>43282</v>
      </c>
      <c r="BH10" s="20">
        <v>43313</v>
      </c>
      <c r="BI10" s="20">
        <v>43344</v>
      </c>
      <c r="BJ10" s="20">
        <v>43374</v>
      </c>
      <c r="BK10" s="20">
        <v>43405</v>
      </c>
      <c r="BL10" s="20">
        <v>43435</v>
      </c>
      <c r="BM10" s="20">
        <v>43466</v>
      </c>
      <c r="BN10" s="20">
        <v>43497</v>
      </c>
      <c r="BO10" s="20">
        <v>43525</v>
      </c>
      <c r="BP10" s="20">
        <v>43556</v>
      </c>
      <c r="BQ10" s="20">
        <v>43586</v>
      </c>
      <c r="BR10" s="20">
        <v>43617</v>
      </c>
    </row>
    <row r="11" spans="1:70" ht="15">
      <c r="A11" s="3"/>
      <c r="B11" s="4"/>
      <c r="C11" s="4"/>
      <c r="D11" s="4"/>
      <c r="E11" s="4"/>
      <c r="F11" s="4"/>
      <c r="G11" s="4"/>
      <c r="H11" s="4"/>
      <c r="I11" s="4"/>
      <c r="J11" s="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</row>
    <row r="12" spans="1:70" ht="15">
      <c r="A12" s="5">
        <v>1</v>
      </c>
      <c r="B12" s="6" t="s">
        <v>8</v>
      </c>
      <c r="C12" s="7"/>
      <c r="D12" s="8">
        <f t="shared" ref="D12:I15" si="1">SUMIF($K$7:$BI$7,D$10,$K12:$BI12)</f>
        <v>164663.25683869031</v>
      </c>
      <c r="E12" s="8">
        <f t="shared" si="1"/>
        <v>677661.93917557725</v>
      </c>
      <c r="F12" s="8">
        <f t="shared" si="1"/>
        <v>1241643.842553732</v>
      </c>
      <c r="G12" s="8">
        <f t="shared" si="1"/>
        <v>1798104.2847653311</v>
      </c>
      <c r="H12" s="8">
        <f t="shared" si="1"/>
        <v>0</v>
      </c>
      <c r="I12" s="8">
        <f t="shared" si="1"/>
        <v>0</v>
      </c>
      <c r="J12" s="8">
        <f t="shared" ref="J12" si="2">SUM(D12:I12)</f>
        <v>3882073.3233333305</v>
      </c>
      <c r="K12" s="8">
        <f>SUM(K13:K15)</f>
        <v>0</v>
      </c>
      <c r="L12" s="8">
        <f t="shared" ref="L12:BR12" si="3">SUM(L13:L15)</f>
        <v>0</v>
      </c>
      <c r="M12" s="8">
        <f t="shared" si="3"/>
        <v>0</v>
      </c>
      <c r="N12" s="8">
        <f t="shared" si="3"/>
        <v>0</v>
      </c>
      <c r="O12" s="8">
        <f t="shared" si="3"/>
        <v>0</v>
      </c>
      <c r="P12" s="8">
        <f t="shared" si="3"/>
        <v>164663.25683869031</v>
      </c>
      <c r="Q12" s="8">
        <f t="shared" si="3"/>
        <v>57217.917186859748</v>
      </c>
      <c r="R12" s="8">
        <f t="shared" si="3"/>
        <v>68295.085374248491</v>
      </c>
      <c r="S12" s="8">
        <f t="shared" si="3"/>
        <v>87695.493895571126</v>
      </c>
      <c r="T12" s="8">
        <f t="shared" si="3"/>
        <v>90286.644348761474</v>
      </c>
      <c r="U12" s="8">
        <f t="shared" si="3"/>
        <v>82812.614819336857</v>
      </c>
      <c r="V12" s="8">
        <f t="shared" si="3"/>
        <v>64738.343812006009</v>
      </c>
      <c r="W12" s="8">
        <f t="shared" si="3"/>
        <v>47552.593797683687</v>
      </c>
      <c r="X12" s="8">
        <f t="shared" si="3"/>
        <v>33135.499115887782</v>
      </c>
      <c r="Y12" s="8">
        <f t="shared" si="3"/>
        <v>35202.439900471167</v>
      </c>
      <c r="Z12" s="8">
        <f t="shared" si="3"/>
        <v>40297.438968505914</v>
      </c>
      <c r="AA12" s="8">
        <f t="shared" si="3"/>
        <v>40562.79935081469</v>
      </c>
      <c r="AB12" s="8">
        <f t="shared" si="3"/>
        <v>29865.068605430301</v>
      </c>
      <c r="AC12" s="8">
        <f t="shared" si="3"/>
        <v>93223.346295551411</v>
      </c>
      <c r="AD12" s="8">
        <f t="shared" si="3"/>
        <v>89520.990936473652</v>
      </c>
      <c r="AE12" s="8">
        <f t="shared" si="3"/>
        <v>80485.184227912425</v>
      </c>
      <c r="AF12" s="8">
        <f t="shared" si="3"/>
        <v>77163.196467411981</v>
      </c>
      <c r="AG12" s="8">
        <f t="shared" si="3"/>
        <v>86909.4656250189</v>
      </c>
      <c r="AH12" s="8">
        <f t="shared" si="3"/>
        <v>103668.22947919158</v>
      </c>
      <c r="AI12" s="8">
        <f t="shared" si="3"/>
        <v>113279.84739957286</v>
      </c>
      <c r="AJ12" s="8">
        <f t="shared" si="3"/>
        <v>128573.9468501409</v>
      </c>
      <c r="AK12" s="8">
        <f t="shared" si="3"/>
        <v>124965.60374468529</v>
      </c>
      <c r="AL12" s="8">
        <f t="shared" si="3"/>
        <v>113425.94842127967</v>
      </c>
      <c r="AM12" s="8">
        <f t="shared" si="3"/>
        <v>109944.90388680648</v>
      </c>
      <c r="AN12" s="8">
        <f t="shared" si="3"/>
        <v>120483.17921968683</v>
      </c>
      <c r="AO12" s="8">
        <f t="shared" si="3"/>
        <v>149842.02373044426</v>
      </c>
      <c r="AP12" s="8">
        <f t="shared" si="3"/>
        <v>149842.02373044426</v>
      </c>
      <c r="AQ12" s="8">
        <f t="shared" si="3"/>
        <v>149842.02373044426</v>
      </c>
      <c r="AR12" s="8">
        <f t="shared" si="3"/>
        <v>149842.02373044426</v>
      </c>
      <c r="AS12" s="8">
        <f t="shared" si="3"/>
        <v>149842.02373044426</v>
      </c>
      <c r="AT12" s="8">
        <f t="shared" si="3"/>
        <v>149842.02373044426</v>
      </c>
      <c r="AU12" s="8">
        <f t="shared" si="3"/>
        <v>149842.02373044426</v>
      </c>
      <c r="AV12" s="8">
        <f t="shared" si="3"/>
        <v>149842.02373044426</v>
      </c>
      <c r="AW12" s="8">
        <f t="shared" si="3"/>
        <v>149842.02373044426</v>
      </c>
      <c r="AX12" s="8">
        <f t="shared" si="3"/>
        <v>149842.02373044426</v>
      </c>
      <c r="AY12" s="8">
        <f t="shared" si="3"/>
        <v>149842.02373044426</v>
      </c>
      <c r="AZ12" s="8">
        <f t="shared" si="3"/>
        <v>149842.02373044426</v>
      </c>
      <c r="BA12" s="8">
        <f t="shared" si="3"/>
        <v>0</v>
      </c>
      <c r="BB12" s="8">
        <f t="shared" si="3"/>
        <v>0</v>
      </c>
      <c r="BC12" s="8">
        <f t="shared" si="3"/>
        <v>0</v>
      </c>
      <c r="BD12" s="8">
        <f t="shared" si="3"/>
        <v>0</v>
      </c>
      <c r="BE12" s="8">
        <f t="shared" si="3"/>
        <v>0</v>
      </c>
      <c r="BF12" s="8">
        <f t="shared" si="3"/>
        <v>0</v>
      </c>
      <c r="BG12" s="8">
        <f t="shared" si="3"/>
        <v>0</v>
      </c>
      <c r="BH12" s="8">
        <f t="shared" si="3"/>
        <v>0</v>
      </c>
      <c r="BI12" s="8">
        <f t="shared" si="3"/>
        <v>0</v>
      </c>
      <c r="BJ12" s="8">
        <f t="shared" si="3"/>
        <v>0</v>
      </c>
      <c r="BK12" s="8">
        <f t="shared" si="3"/>
        <v>0</v>
      </c>
      <c r="BL12" s="8">
        <f t="shared" si="3"/>
        <v>0</v>
      </c>
      <c r="BM12" s="8">
        <f t="shared" si="3"/>
        <v>0</v>
      </c>
      <c r="BN12" s="8">
        <f t="shared" si="3"/>
        <v>0</v>
      </c>
      <c r="BO12" s="8">
        <f t="shared" si="3"/>
        <v>0</v>
      </c>
      <c r="BP12" s="8">
        <f t="shared" si="3"/>
        <v>0</v>
      </c>
      <c r="BQ12" s="8">
        <f t="shared" si="3"/>
        <v>0</v>
      </c>
      <c r="BR12" s="8">
        <f t="shared" si="3"/>
        <v>0</v>
      </c>
    </row>
    <row r="13" spans="1:70" ht="15">
      <c r="A13" s="5">
        <f>+A12+1</f>
        <v>2</v>
      </c>
      <c r="B13" s="12" t="s">
        <v>13</v>
      </c>
      <c r="C13" s="7"/>
      <c r="D13" s="8">
        <f t="shared" si="1"/>
        <v>164663.25683869031</v>
      </c>
      <c r="E13" s="8">
        <f t="shared" si="1"/>
        <v>677661.93917557725</v>
      </c>
      <c r="F13" s="8">
        <f t="shared" si="1"/>
        <v>1241643.842553732</v>
      </c>
      <c r="G13" s="8">
        <f t="shared" si="1"/>
        <v>1476484.0114320004</v>
      </c>
      <c r="H13" s="8">
        <f t="shared" si="1"/>
        <v>0</v>
      </c>
      <c r="I13" s="8">
        <f t="shared" si="1"/>
        <v>0</v>
      </c>
      <c r="J13" s="8">
        <f t="shared" ref="J13:J15" si="4">SUM(D13:I13)</f>
        <v>3560453.05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164663.25683869031</v>
      </c>
      <c r="Q13" s="9">
        <v>57217.917186859748</v>
      </c>
      <c r="R13" s="9">
        <v>68295.085374248491</v>
      </c>
      <c r="S13" s="9">
        <v>87695.493895571126</v>
      </c>
      <c r="T13" s="9">
        <v>90286.644348761474</v>
      </c>
      <c r="U13" s="9">
        <v>82812.614819336857</v>
      </c>
      <c r="V13" s="9">
        <v>64738.343812006009</v>
      </c>
      <c r="W13" s="9">
        <v>47552.593797683687</v>
      </c>
      <c r="X13" s="9">
        <v>33135.499115887782</v>
      </c>
      <c r="Y13" s="9">
        <v>35202.439900471167</v>
      </c>
      <c r="Z13" s="9">
        <v>40297.438968505914</v>
      </c>
      <c r="AA13" s="9">
        <v>40562.79935081469</v>
      </c>
      <c r="AB13" s="9">
        <v>29865.068605430301</v>
      </c>
      <c r="AC13" s="9">
        <v>93223.346295551411</v>
      </c>
      <c r="AD13" s="9">
        <v>89520.990936473652</v>
      </c>
      <c r="AE13" s="9">
        <v>80485.184227912425</v>
      </c>
      <c r="AF13" s="9">
        <v>77163.196467411981</v>
      </c>
      <c r="AG13" s="9">
        <v>86909.4656250189</v>
      </c>
      <c r="AH13" s="9">
        <v>103668.22947919158</v>
      </c>
      <c r="AI13" s="9">
        <v>113279.84739957286</v>
      </c>
      <c r="AJ13" s="9">
        <v>128573.9468501409</v>
      </c>
      <c r="AK13" s="9">
        <v>124965.60374468529</v>
      </c>
      <c r="AL13" s="9">
        <v>113425.94842127967</v>
      </c>
      <c r="AM13" s="9">
        <v>109944.90388680648</v>
      </c>
      <c r="AN13" s="9">
        <v>120483.17921968683</v>
      </c>
      <c r="AO13" s="9">
        <v>149842.02373044426</v>
      </c>
      <c r="AP13" s="9">
        <v>149842.02373044426</v>
      </c>
      <c r="AQ13" s="9">
        <v>149842.02373044426</v>
      </c>
      <c r="AR13" s="9">
        <v>149842.02373044426</v>
      </c>
      <c r="AS13" s="9">
        <v>149842.02373044426</v>
      </c>
      <c r="AT13" s="9">
        <v>149842.02373044426</v>
      </c>
      <c r="AU13" s="9">
        <v>149842.02373044426</v>
      </c>
      <c r="AV13" s="9">
        <v>149842.02373044426</v>
      </c>
      <c r="AW13" s="9">
        <v>149842.02373044426</v>
      </c>
      <c r="AX13" s="9">
        <v>127905.79785800213</v>
      </c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</row>
    <row r="14" spans="1:70" ht="15">
      <c r="A14" s="5">
        <f>+A13+1</f>
        <v>3</v>
      </c>
      <c r="B14" s="12" t="s">
        <v>14</v>
      </c>
      <c r="C14" s="7"/>
      <c r="D14" s="8">
        <f t="shared" si="1"/>
        <v>0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8">
        <f t="shared" si="1"/>
        <v>0</v>
      </c>
      <c r="I14" s="8">
        <f t="shared" si="1"/>
        <v>0</v>
      </c>
      <c r="J14" s="8">
        <f t="shared" si="4"/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/>
      <c r="BB14" s="9"/>
      <c r="BC14" s="9"/>
      <c r="BD14" s="9"/>
      <c r="BE14" s="9"/>
      <c r="BF14" s="9"/>
      <c r="BG14" s="9"/>
      <c r="BH14" s="9"/>
      <c r="BI14" s="9"/>
    </row>
    <row r="15" spans="1:70" ht="15">
      <c r="A15" s="5">
        <f>+A14+1</f>
        <v>4</v>
      </c>
      <c r="B15" s="12" t="s">
        <v>15</v>
      </c>
      <c r="C15" s="7"/>
      <c r="D15" s="8">
        <f t="shared" si="1"/>
        <v>0</v>
      </c>
      <c r="E15" s="8">
        <f t="shared" si="1"/>
        <v>0</v>
      </c>
      <c r="F15" s="8">
        <f t="shared" si="1"/>
        <v>0</v>
      </c>
      <c r="G15" s="8">
        <f t="shared" si="1"/>
        <v>321620.27333333064</v>
      </c>
      <c r="H15" s="8">
        <f t="shared" si="1"/>
        <v>0</v>
      </c>
      <c r="I15" s="8">
        <f t="shared" si="1"/>
        <v>0</v>
      </c>
      <c r="J15" s="8">
        <f t="shared" si="4"/>
        <v>321620.27333333064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21936.225872442126</v>
      </c>
      <c r="AY15" s="9">
        <v>149842.02373044426</v>
      </c>
      <c r="AZ15" s="9">
        <v>149842.02373044426</v>
      </c>
      <c r="BA15" s="9"/>
      <c r="BB15" s="9"/>
      <c r="BC15" s="9"/>
      <c r="BD15" s="9"/>
      <c r="BE15" s="9"/>
      <c r="BF15" s="9"/>
      <c r="BG15" s="9"/>
      <c r="BH15" s="9"/>
      <c r="BI15" s="9"/>
    </row>
    <row r="16" spans="1:70" ht="15">
      <c r="A16" s="5"/>
      <c r="B16" s="6"/>
      <c r="C16" s="7"/>
      <c r="D16" s="8"/>
      <c r="E16" s="8"/>
      <c r="F16" s="8"/>
      <c r="G16" s="8"/>
      <c r="H16" s="8"/>
      <c r="I16" s="8"/>
      <c r="J16" s="8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</row>
    <row r="17" spans="1:70" ht="15">
      <c r="A17" s="26" t="s">
        <v>10</v>
      </c>
      <c r="B17" s="26"/>
      <c r="C17" s="26"/>
      <c r="D17" s="8"/>
      <c r="E17" s="8"/>
      <c r="F17" s="8"/>
      <c r="G17" s="8"/>
      <c r="H17" s="8"/>
      <c r="I17" s="8"/>
      <c r="J17" s="8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</row>
    <row r="18" spans="1:70">
      <c r="A18" s="26" t="s">
        <v>11</v>
      </c>
      <c r="B18" s="26"/>
      <c r="C18" s="26"/>
    </row>
    <row r="19" spans="1:70" ht="15">
      <c r="A19" s="1" t="s">
        <v>25</v>
      </c>
      <c r="B19" s="13"/>
      <c r="C19" s="13"/>
      <c r="D19" s="13"/>
      <c r="E19" s="13"/>
      <c r="F19" s="13"/>
      <c r="G19" s="13"/>
      <c r="H19" s="13"/>
      <c r="I19" s="13"/>
      <c r="J19" s="13"/>
      <c r="K19" s="14"/>
      <c r="L19" s="15"/>
      <c r="M19" s="15"/>
      <c r="Q19" s="23"/>
      <c r="R19" s="23"/>
      <c r="S19" s="23"/>
      <c r="V19" s="15"/>
      <c r="W19" s="15"/>
      <c r="X19" s="15"/>
      <c r="Y19" s="15"/>
      <c r="Z19" s="15"/>
      <c r="AA19" s="15"/>
      <c r="AB19" s="15"/>
      <c r="AC19" s="16"/>
      <c r="AD19" s="16"/>
      <c r="AE19" s="16"/>
      <c r="AF19" s="17"/>
      <c r="AG19" s="15"/>
      <c r="AH19" s="15"/>
      <c r="AI19" s="15"/>
      <c r="AJ19" s="15"/>
      <c r="AK19" s="15"/>
      <c r="AL19" s="15"/>
      <c r="AM19" s="15"/>
      <c r="AN19" s="15"/>
      <c r="AO19" s="16"/>
      <c r="AP19" s="16"/>
      <c r="AQ19" s="16"/>
      <c r="AR19" s="18"/>
      <c r="AS19" s="18"/>
      <c r="AT19" s="18"/>
      <c r="AU19" s="18"/>
      <c r="AV19" s="18"/>
      <c r="AW19" s="18"/>
      <c r="AX19" s="18"/>
      <c r="AY19" s="18"/>
      <c r="AZ19" s="18"/>
      <c r="BA19" s="16"/>
      <c r="BB19" s="16"/>
      <c r="BC19" s="16"/>
      <c r="BD19" s="18"/>
      <c r="BE19" s="18"/>
      <c r="BF19" s="18"/>
      <c r="BG19" s="18"/>
      <c r="BH19" s="18"/>
      <c r="BI19" s="18"/>
    </row>
    <row r="20" spans="1:70" ht="15">
      <c r="A20" s="1" t="s">
        <v>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5"/>
      <c r="M20" s="15"/>
      <c r="Q20" s="23"/>
      <c r="R20" s="23"/>
      <c r="S20" s="23"/>
      <c r="V20" s="15"/>
      <c r="W20" s="15"/>
      <c r="X20" s="15"/>
      <c r="Y20" s="15"/>
      <c r="Z20" s="15"/>
      <c r="AA20" s="15"/>
      <c r="AB20" s="15"/>
      <c r="AC20" s="16"/>
      <c r="AD20" s="16"/>
      <c r="AE20" s="16"/>
      <c r="AF20" s="15"/>
      <c r="AG20" s="15"/>
      <c r="AH20" s="15"/>
      <c r="AI20" s="15"/>
      <c r="AJ20" s="15"/>
      <c r="AK20" s="15"/>
      <c r="AL20" s="15"/>
      <c r="AM20" s="15"/>
      <c r="AN20" s="15"/>
      <c r="AO20" s="16"/>
      <c r="AP20" s="16"/>
      <c r="AQ20" s="16"/>
      <c r="AR20" s="18"/>
      <c r="AS20" s="18"/>
      <c r="AT20" s="18"/>
      <c r="AU20" s="18"/>
      <c r="AV20" s="18"/>
      <c r="AW20" s="18"/>
      <c r="AX20" s="18"/>
      <c r="AY20" s="18"/>
      <c r="AZ20" s="18"/>
      <c r="BA20" s="16"/>
      <c r="BB20" s="16"/>
      <c r="BC20" s="16"/>
      <c r="BD20" s="18"/>
      <c r="BE20" s="18"/>
      <c r="BF20" s="18"/>
      <c r="BG20" s="18"/>
      <c r="BH20" s="18"/>
      <c r="BI20" s="18"/>
    </row>
    <row r="21" spans="1:70" ht="15">
      <c r="A21" s="26" t="s">
        <v>16</v>
      </c>
      <c r="B21" s="26"/>
      <c r="C21" s="26"/>
      <c r="D21" s="13"/>
      <c r="E21" s="13"/>
      <c r="F21" s="13"/>
      <c r="G21" s="13"/>
      <c r="H21" s="13"/>
      <c r="I21" s="13"/>
      <c r="J21" s="13"/>
      <c r="K21" s="13"/>
      <c r="L21" s="15"/>
      <c r="M21" s="15"/>
      <c r="Q21" s="23"/>
      <c r="R21" s="23"/>
      <c r="S21" s="23"/>
      <c r="V21" s="15"/>
      <c r="W21" s="15"/>
      <c r="X21" s="15"/>
      <c r="Y21" s="15"/>
      <c r="Z21" s="15"/>
      <c r="AA21" s="15"/>
      <c r="AB21" s="15"/>
      <c r="AC21" s="16"/>
      <c r="AD21" s="16"/>
      <c r="AE21" s="16"/>
      <c r="AF21" s="15"/>
      <c r="AG21" s="15"/>
      <c r="AH21" s="15"/>
      <c r="AI21" s="15"/>
      <c r="AJ21" s="15"/>
      <c r="AK21" s="15"/>
      <c r="AL21" s="15"/>
      <c r="AM21" s="15"/>
      <c r="AN21" s="15"/>
      <c r="AO21" s="16"/>
      <c r="AP21" s="16"/>
      <c r="AQ21" s="16"/>
      <c r="AR21" s="18"/>
      <c r="AS21" s="18"/>
      <c r="AT21" s="18"/>
      <c r="AU21" s="18"/>
      <c r="AV21" s="18"/>
      <c r="AW21" s="18"/>
      <c r="AX21" s="18"/>
      <c r="AY21" s="18"/>
      <c r="AZ21" s="18"/>
      <c r="BA21" s="16"/>
      <c r="BB21" s="16"/>
      <c r="BC21" s="16"/>
      <c r="BD21" s="18"/>
      <c r="BE21" s="18"/>
      <c r="BF21" s="18"/>
      <c r="BG21" s="18"/>
      <c r="BH21" s="18"/>
      <c r="BI21" s="18"/>
    </row>
    <row r="22" spans="1:70" ht="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5"/>
      <c r="M22" s="15"/>
      <c r="Q22" s="23"/>
      <c r="R22" s="23"/>
      <c r="S22" s="23"/>
      <c r="V22" s="15"/>
      <c r="W22" s="15"/>
      <c r="X22" s="15"/>
      <c r="Y22" s="15"/>
      <c r="Z22" s="15"/>
      <c r="AA22" s="15"/>
      <c r="AB22" s="15"/>
      <c r="AC22" s="16"/>
      <c r="AD22" s="16"/>
      <c r="AE22" s="16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8"/>
      <c r="AS22" s="18"/>
      <c r="AT22" s="18"/>
      <c r="AU22" s="18"/>
      <c r="AV22" s="18"/>
      <c r="AW22" s="18"/>
      <c r="AX22" s="18"/>
      <c r="AY22" s="18"/>
      <c r="AZ22" s="18"/>
      <c r="BA22" s="16"/>
      <c r="BB22" s="16"/>
      <c r="BC22" s="16"/>
      <c r="BD22" s="18"/>
      <c r="BE22" s="18"/>
      <c r="BF22" s="18"/>
      <c r="BG22" s="18"/>
      <c r="BH22" s="18"/>
      <c r="BI22" s="18"/>
    </row>
    <row r="23" spans="1:70" ht="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5"/>
      <c r="M23" s="15"/>
      <c r="N23" s="15"/>
      <c r="O23" s="15"/>
      <c r="P23" s="15"/>
      <c r="Q23" s="16"/>
      <c r="R23" s="16"/>
      <c r="S23" s="16"/>
      <c r="T23" s="15"/>
      <c r="U23" s="15"/>
      <c r="V23" s="15"/>
      <c r="W23" s="15"/>
      <c r="X23" s="15"/>
      <c r="Y23" s="15"/>
      <c r="Z23" s="15"/>
      <c r="AA23" s="15"/>
      <c r="AB23" s="15"/>
      <c r="AC23" s="16"/>
      <c r="AD23" s="16"/>
      <c r="AE23" s="16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8"/>
      <c r="AS23" s="18"/>
      <c r="AT23" s="18"/>
      <c r="AU23" s="18"/>
      <c r="AV23" s="18"/>
      <c r="AW23" s="18"/>
      <c r="AX23" s="18"/>
      <c r="AY23" s="18"/>
      <c r="AZ23" s="18"/>
      <c r="BA23" s="16"/>
      <c r="BB23" s="16"/>
      <c r="BC23" s="16"/>
      <c r="BD23" s="18"/>
      <c r="BE23" s="18"/>
      <c r="BF23" s="18"/>
      <c r="BG23" s="18"/>
      <c r="BH23" s="18"/>
      <c r="BI23" s="18"/>
    </row>
    <row r="24" spans="1:70" ht="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5"/>
      <c r="M24" s="15"/>
      <c r="N24" s="15"/>
      <c r="O24" s="15"/>
      <c r="P24" s="15"/>
      <c r="Q24" s="16"/>
      <c r="R24" s="16"/>
      <c r="S24" s="16"/>
      <c r="T24" s="15"/>
      <c r="U24" s="15"/>
      <c r="V24" s="15"/>
      <c r="W24" s="15"/>
      <c r="X24" s="15"/>
      <c r="Y24" s="15"/>
      <c r="Z24" s="15"/>
      <c r="AA24" s="15"/>
      <c r="AB24" s="15"/>
      <c r="AC24" s="16"/>
      <c r="AD24" s="16"/>
      <c r="AE24" s="16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8"/>
      <c r="AS24" s="18"/>
      <c r="AT24" s="18"/>
      <c r="AU24" s="18"/>
      <c r="AV24" s="18"/>
      <c r="AW24" s="18"/>
      <c r="AX24" s="18"/>
      <c r="AY24" s="18"/>
      <c r="AZ24" s="18"/>
      <c r="BA24" s="16"/>
      <c r="BB24" s="16"/>
      <c r="BC24" s="16"/>
      <c r="BD24" s="18"/>
      <c r="BE24" s="18"/>
      <c r="BF24" s="18"/>
      <c r="BG24" s="18"/>
      <c r="BH24" s="18"/>
      <c r="BI24" s="18"/>
    </row>
    <row r="25" spans="1:70" ht="15">
      <c r="A25" s="2" t="s">
        <v>1</v>
      </c>
      <c r="B25" s="1"/>
      <c r="C25" s="13"/>
      <c r="D25" s="22" t="s">
        <v>2</v>
      </c>
      <c r="E25" s="22"/>
      <c r="F25" s="22"/>
      <c r="G25" s="22"/>
      <c r="H25" s="22"/>
      <c r="I25" s="22"/>
      <c r="J25" s="13"/>
      <c r="K25" s="5" t="s">
        <v>3</v>
      </c>
      <c r="L25" s="5" t="s">
        <v>3</v>
      </c>
      <c r="M25" s="5" t="s">
        <v>3</v>
      </c>
      <c r="N25" s="5" t="s">
        <v>3</v>
      </c>
      <c r="O25" s="5" t="s">
        <v>3</v>
      </c>
      <c r="P25" s="5" t="s">
        <v>3</v>
      </c>
      <c r="Q25" s="5" t="s">
        <v>3</v>
      </c>
      <c r="R25" s="5" t="s">
        <v>3</v>
      </c>
      <c r="S25" s="5" t="s">
        <v>3</v>
      </c>
      <c r="T25" s="5" t="s">
        <v>3</v>
      </c>
      <c r="U25" s="5" t="s">
        <v>3</v>
      </c>
      <c r="V25" s="5" t="s">
        <v>3</v>
      </c>
      <c r="W25" s="5" t="s">
        <v>3</v>
      </c>
      <c r="X25" s="5" t="s">
        <v>3</v>
      </c>
      <c r="Y25" s="5" t="s">
        <v>3</v>
      </c>
      <c r="Z25" s="5" t="s">
        <v>3</v>
      </c>
      <c r="AA25" s="5" t="s">
        <v>3</v>
      </c>
      <c r="AB25" s="5" t="s">
        <v>3</v>
      </c>
      <c r="AC25" s="5" t="s">
        <v>3</v>
      </c>
      <c r="AD25" s="5" t="s">
        <v>3</v>
      </c>
      <c r="AE25" s="5" t="s">
        <v>3</v>
      </c>
      <c r="AF25" s="5" t="s">
        <v>3</v>
      </c>
      <c r="AG25" s="5" t="s">
        <v>3</v>
      </c>
      <c r="AH25" s="5" t="s">
        <v>3</v>
      </c>
      <c r="AI25" s="5" t="s">
        <v>3</v>
      </c>
      <c r="AJ25" s="5" t="s">
        <v>3</v>
      </c>
      <c r="AK25" s="5" t="s">
        <v>3</v>
      </c>
      <c r="AL25" s="5" t="s">
        <v>3</v>
      </c>
      <c r="AM25" s="5" t="s">
        <v>3</v>
      </c>
      <c r="AN25" s="5" t="s">
        <v>3</v>
      </c>
      <c r="AO25" s="5" t="s">
        <v>3</v>
      </c>
      <c r="AP25" s="5" t="s">
        <v>3</v>
      </c>
      <c r="AQ25" s="5" t="s">
        <v>3</v>
      </c>
      <c r="AR25" s="5" t="s">
        <v>3</v>
      </c>
      <c r="AS25" s="5" t="s">
        <v>3</v>
      </c>
      <c r="AT25" s="5" t="s">
        <v>3</v>
      </c>
      <c r="AU25" s="5" t="s">
        <v>3</v>
      </c>
      <c r="AV25" s="5" t="s">
        <v>3</v>
      </c>
      <c r="AW25" s="5" t="s">
        <v>3</v>
      </c>
      <c r="AX25" s="5" t="s">
        <v>3</v>
      </c>
      <c r="AY25" s="5" t="s">
        <v>3</v>
      </c>
      <c r="AZ25" s="5" t="s">
        <v>3</v>
      </c>
      <c r="BA25" s="5" t="s">
        <v>3</v>
      </c>
      <c r="BB25" s="5" t="s">
        <v>3</v>
      </c>
      <c r="BC25" s="5" t="s">
        <v>3</v>
      </c>
      <c r="BD25" s="5" t="s">
        <v>3</v>
      </c>
      <c r="BE25" s="5" t="s">
        <v>3</v>
      </c>
      <c r="BF25" s="5" t="s">
        <v>3</v>
      </c>
      <c r="BG25" s="5" t="s">
        <v>3</v>
      </c>
      <c r="BH25" s="5" t="s">
        <v>3</v>
      </c>
      <c r="BI25" s="5" t="s">
        <v>3</v>
      </c>
      <c r="BJ25" s="5" t="s">
        <v>3</v>
      </c>
      <c r="BK25" s="5" t="s">
        <v>3</v>
      </c>
      <c r="BL25" s="5" t="s">
        <v>3</v>
      </c>
      <c r="BM25" s="5" t="s">
        <v>3</v>
      </c>
      <c r="BN25" s="5" t="s">
        <v>3</v>
      </c>
      <c r="BO25" s="5" t="s">
        <v>3</v>
      </c>
      <c r="BP25" s="5" t="s">
        <v>3</v>
      </c>
      <c r="BQ25" s="5" t="s">
        <v>3</v>
      </c>
      <c r="BR25" s="5" t="s">
        <v>3</v>
      </c>
    </row>
    <row r="26" spans="1:70" ht="15">
      <c r="A26" s="3" t="s">
        <v>4</v>
      </c>
      <c r="B26" s="4" t="s">
        <v>5</v>
      </c>
      <c r="C26" s="4" t="s">
        <v>6</v>
      </c>
      <c r="D26" s="4">
        <v>2014</v>
      </c>
      <c r="E26" s="4">
        <v>2015</v>
      </c>
      <c r="F26" s="4">
        <v>2016</v>
      </c>
      <c r="G26" s="4">
        <v>2017</v>
      </c>
      <c r="H26" s="4">
        <v>2018</v>
      </c>
      <c r="I26" s="4">
        <v>2019</v>
      </c>
      <c r="J26" s="4"/>
      <c r="K26" s="20">
        <v>41821</v>
      </c>
      <c r="L26" s="20">
        <v>41852</v>
      </c>
      <c r="M26" s="20">
        <v>41883</v>
      </c>
      <c r="N26" s="20">
        <v>41913</v>
      </c>
      <c r="O26" s="20">
        <v>41944</v>
      </c>
      <c r="P26" s="20">
        <v>41974</v>
      </c>
      <c r="Q26" s="20">
        <v>42005</v>
      </c>
      <c r="R26" s="20">
        <v>42036</v>
      </c>
      <c r="S26" s="20">
        <v>42064</v>
      </c>
      <c r="T26" s="20">
        <v>42095</v>
      </c>
      <c r="U26" s="20">
        <v>42125</v>
      </c>
      <c r="V26" s="20">
        <v>42156</v>
      </c>
      <c r="W26" s="20">
        <v>42186</v>
      </c>
      <c r="X26" s="20">
        <v>42217</v>
      </c>
      <c r="Y26" s="20">
        <v>42248</v>
      </c>
      <c r="Z26" s="20">
        <v>42278</v>
      </c>
      <c r="AA26" s="20">
        <v>42309</v>
      </c>
      <c r="AB26" s="20">
        <v>42339</v>
      </c>
      <c r="AC26" s="20">
        <v>42370</v>
      </c>
      <c r="AD26" s="20">
        <v>42401</v>
      </c>
      <c r="AE26" s="20">
        <v>42430</v>
      </c>
      <c r="AF26" s="20">
        <v>42461</v>
      </c>
      <c r="AG26" s="20">
        <v>42491</v>
      </c>
      <c r="AH26" s="20">
        <v>42522</v>
      </c>
      <c r="AI26" s="20">
        <v>42552</v>
      </c>
      <c r="AJ26" s="20">
        <v>42583</v>
      </c>
      <c r="AK26" s="20">
        <v>42614</v>
      </c>
      <c r="AL26" s="20">
        <v>42644</v>
      </c>
      <c r="AM26" s="20">
        <v>42675</v>
      </c>
      <c r="AN26" s="20">
        <v>42705</v>
      </c>
      <c r="AO26" s="20">
        <v>42736</v>
      </c>
      <c r="AP26" s="20">
        <v>42767</v>
      </c>
      <c r="AQ26" s="20">
        <v>42795</v>
      </c>
      <c r="AR26" s="20">
        <v>42826</v>
      </c>
      <c r="AS26" s="20">
        <v>42856</v>
      </c>
      <c r="AT26" s="20">
        <v>42887</v>
      </c>
      <c r="AU26" s="20">
        <v>42917</v>
      </c>
      <c r="AV26" s="20">
        <v>42948</v>
      </c>
      <c r="AW26" s="20">
        <v>42979</v>
      </c>
      <c r="AX26" s="20">
        <v>43009</v>
      </c>
      <c r="AY26" s="20">
        <v>43040</v>
      </c>
      <c r="AZ26" s="20">
        <v>43070</v>
      </c>
      <c r="BA26" s="20">
        <v>43101</v>
      </c>
      <c r="BB26" s="20">
        <v>43132</v>
      </c>
      <c r="BC26" s="20">
        <v>43160</v>
      </c>
      <c r="BD26" s="20">
        <v>43191</v>
      </c>
      <c r="BE26" s="20">
        <v>43221</v>
      </c>
      <c r="BF26" s="20">
        <v>43252</v>
      </c>
      <c r="BG26" s="20">
        <v>43282</v>
      </c>
      <c r="BH26" s="20">
        <v>43313</v>
      </c>
      <c r="BI26" s="20">
        <v>43344</v>
      </c>
      <c r="BJ26" s="20">
        <v>43374</v>
      </c>
      <c r="BK26" s="20">
        <v>43405</v>
      </c>
      <c r="BL26" s="20">
        <v>43435</v>
      </c>
      <c r="BM26" s="20">
        <v>43466</v>
      </c>
      <c r="BN26" s="20">
        <v>43497</v>
      </c>
      <c r="BO26" s="20">
        <v>43525</v>
      </c>
      <c r="BP26" s="20">
        <v>43556</v>
      </c>
      <c r="BQ26" s="20">
        <v>43586</v>
      </c>
      <c r="BR26" s="20">
        <v>43617</v>
      </c>
    </row>
    <row r="27" spans="1:70" ht="15">
      <c r="A27" s="3"/>
      <c r="B27" s="4"/>
      <c r="C27" s="4"/>
      <c r="D27" s="4"/>
      <c r="E27" s="4"/>
      <c r="F27" s="4"/>
      <c r="G27" s="4"/>
      <c r="H27" s="4"/>
      <c r="I27" s="4"/>
      <c r="J27" s="4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</row>
    <row r="28" spans="1:70" ht="15">
      <c r="A28" s="5">
        <v>1</v>
      </c>
      <c r="B28" s="6" t="s">
        <v>8</v>
      </c>
      <c r="C28" s="7"/>
      <c r="D28" s="8">
        <f t="shared" ref="D28:I31" si="5">SUMIF($K$7:$BI$7,D$10,$K28:$BI28)</f>
        <v>325875.15652823314</v>
      </c>
      <c r="E28" s="8">
        <f t="shared" si="5"/>
        <v>1341120.0211981894</v>
      </c>
      <c r="F28" s="8">
        <f t="shared" si="5"/>
        <v>2457262.7149048471</v>
      </c>
      <c r="G28" s="8">
        <f t="shared" si="5"/>
        <v>3558520.1368026682</v>
      </c>
      <c r="H28" s="8">
        <f t="shared" si="5"/>
        <v>0</v>
      </c>
      <c r="I28" s="8">
        <f t="shared" si="5"/>
        <v>0</v>
      </c>
      <c r="J28" s="8">
        <f t="shared" ref="J28:J31" si="6">SUM(D28:I28)</f>
        <v>7682778.0294339377</v>
      </c>
      <c r="K28" s="8">
        <f>SUM(K29:K31)</f>
        <v>0</v>
      </c>
      <c r="L28" s="8">
        <f t="shared" ref="L28" si="7">SUM(L29:L31)</f>
        <v>0</v>
      </c>
      <c r="M28" s="8">
        <f t="shared" ref="M28" si="8">SUM(M29:M31)</f>
        <v>0</v>
      </c>
      <c r="N28" s="8">
        <f t="shared" ref="N28" si="9">SUM(N29:N31)</f>
        <v>0</v>
      </c>
      <c r="O28" s="8">
        <f t="shared" ref="O28" si="10">SUM(O29:O31)</f>
        <v>0</v>
      </c>
      <c r="P28" s="8">
        <f t="shared" ref="P28" si="11">SUM(P29:P31)</f>
        <v>325875.15652823314</v>
      </c>
      <c r="Q28" s="8">
        <f t="shared" ref="Q28" si="12">SUM(Q29:Q31)</f>
        <v>96833.034615838129</v>
      </c>
      <c r="R28" s="8">
        <f t="shared" ref="R28" si="13">SUM(R29:R31)</f>
        <v>151562.20632123525</v>
      </c>
      <c r="S28" s="8">
        <f t="shared" ref="S28" si="14">SUM(S29:S31)</f>
        <v>173552.88209825533</v>
      </c>
      <c r="T28" s="8">
        <f t="shared" ref="T28" si="15">SUM(T29:T31)</f>
        <v>178680.8722505988</v>
      </c>
      <c r="U28" s="8">
        <f t="shared" ref="U28" si="16">SUM(U29:U31)</f>
        <v>163889.46954450585</v>
      </c>
      <c r="V28" s="8">
        <f t="shared" ref="V28" si="17">SUM(V29:V31)</f>
        <v>128119.76592800538</v>
      </c>
      <c r="W28" s="8">
        <f t="shared" ref="W28" si="18">SUM(W29:W31)</f>
        <v>94108.480815026458</v>
      </c>
      <c r="X28" s="8">
        <f t="shared" ref="X28" si="19">SUM(X29:X31)</f>
        <v>65576.475094314359</v>
      </c>
      <c r="Y28" s="8">
        <f t="shared" ref="Y28" si="20">SUM(Y29:Y31)</f>
        <v>69667.033392760655</v>
      </c>
      <c r="Z28" s="8">
        <f t="shared" ref="Z28" si="21">SUM(Z29:Z31)</f>
        <v>79750.239875391722</v>
      </c>
      <c r="AA28" s="8">
        <f t="shared" ref="AA28" si="22">SUM(AA29:AA31)</f>
        <v>80275.398661762476</v>
      </c>
      <c r="AB28" s="8">
        <f t="shared" ref="AB28" si="23">SUM(AB29:AB31)</f>
        <v>59104.162600494994</v>
      </c>
      <c r="AC28" s="8">
        <f t="shared" ref="AC28" si="24">SUM(AC29:AC31)</f>
        <v>184492.7225987578</v>
      </c>
      <c r="AD28" s="8">
        <f t="shared" ref="AD28" si="25">SUM(AD29:AD31)</f>
        <v>177165.61359262085</v>
      </c>
      <c r="AE28" s="8">
        <f t="shared" ref="AE28" si="26">SUM(AE29:AE31)</f>
        <v>159283.3915229103</v>
      </c>
      <c r="AF28" s="8">
        <f t="shared" ref="AF28" si="27">SUM(AF29:AF31)</f>
        <v>152709.04517375201</v>
      </c>
      <c r="AG28" s="8">
        <f t="shared" ref="AG28" si="28">SUM(AG29:AG31)</f>
        <v>171997.30078266922</v>
      </c>
      <c r="AH28" s="8">
        <f t="shared" ref="AH28" si="29">SUM(AH29:AH31)</f>
        <v>205163.56324490302</v>
      </c>
      <c r="AI28" s="8">
        <f t="shared" ref="AI28" si="30">SUM(AI29:AI31)</f>
        <v>224185.33868180099</v>
      </c>
      <c r="AJ28" s="8">
        <f t="shared" ref="AJ28" si="31">SUM(AJ29:AJ31)</f>
        <v>254452.97183869092</v>
      </c>
      <c r="AK28" s="8">
        <f t="shared" ref="AK28" si="32">SUM(AK29:AK31)</f>
        <v>247311.91683423513</v>
      </c>
      <c r="AL28" s="8">
        <f t="shared" ref="AL28" si="33">SUM(AL29:AL31)</f>
        <v>224474.47843423698</v>
      </c>
      <c r="AM28" s="8">
        <f t="shared" ref="AM28" si="34">SUM(AM29:AM31)</f>
        <v>217585.35238188104</v>
      </c>
      <c r="AN28" s="8">
        <f t="shared" ref="AN28" si="35">SUM(AN29:AN31)</f>
        <v>238441.01981838889</v>
      </c>
      <c r="AO28" s="8">
        <f t="shared" ref="AO28" si="36">SUM(AO29:AO31)</f>
        <v>296543.34473355563</v>
      </c>
      <c r="AP28" s="8">
        <f t="shared" ref="AP28" si="37">SUM(AP29:AP31)</f>
        <v>296543.34473355563</v>
      </c>
      <c r="AQ28" s="8">
        <f t="shared" ref="AQ28" si="38">SUM(AQ29:AQ31)</f>
        <v>296543.34473355563</v>
      </c>
      <c r="AR28" s="8">
        <f t="shared" ref="AR28" si="39">SUM(AR29:AR31)</f>
        <v>296543.34473355563</v>
      </c>
      <c r="AS28" s="8">
        <f t="shared" ref="AS28" si="40">SUM(AS29:AS31)</f>
        <v>296543.34473355563</v>
      </c>
      <c r="AT28" s="8">
        <f t="shared" ref="AT28" si="41">SUM(AT29:AT31)</f>
        <v>296543.34473355563</v>
      </c>
      <c r="AU28" s="8">
        <f t="shared" ref="AU28" si="42">SUM(AU29:AU31)</f>
        <v>296543.34473355563</v>
      </c>
      <c r="AV28" s="8">
        <f t="shared" ref="AV28" si="43">SUM(AV29:AV31)</f>
        <v>296543.34473355563</v>
      </c>
      <c r="AW28" s="8">
        <f t="shared" ref="AW28" si="44">SUM(AW29:AW31)</f>
        <v>296543.34473355563</v>
      </c>
      <c r="AX28" s="8">
        <f t="shared" ref="AX28" si="45">SUM(AX29:AX31)</f>
        <v>296543.34473355563</v>
      </c>
      <c r="AY28" s="8">
        <f t="shared" ref="AY28" si="46">SUM(AY29:AY31)</f>
        <v>296543.34473355563</v>
      </c>
      <c r="AZ28" s="8">
        <f t="shared" ref="AZ28" si="47">SUM(AZ29:AZ31)</f>
        <v>296543.34473355563</v>
      </c>
      <c r="BA28" s="8">
        <f t="shared" ref="BA28" si="48">SUM(BA29:BA31)</f>
        <v>0</v>
      </c>
      <c r="BB28" s="8">
        <f t="shared" ref="BB28" si="49">SUM(BB29:BB31)</f>
        <v>0</v>
      </c>
      <c r="BC28" s="8">
        <f t="shared" ref="BC28" si="50">SUM(BC29:BC31)</f>
        <v>0</v>
      </c>
      <c r="BD28" s="8">
        <f t="shared" ref="BD28" si="51">SUM(BD29:BD31)</f>
        <v>0</v>
      </c>
      <c r="BE28" s="8">
        <f t="shared" ref="BE28" si="52">SUM(BE29:BE31)</f>
        <v>0</v>
      </c>
      <c r="BF28" s="8">
        <f t="shared" ref="BF28" si="53">SUM(BF29:BF31)</f>
        <v>0</v>
      </c>
      <c r="BG28" s="8">
        <f t="shared" ref="BG28" si="54">SUM(BG29:BG31)</f>
        <v>0</v>
      </c>
      <c r="BH28" s="8">
        <f t="shared" ref="BH28" si="55">SUM(BH29:BH31)</f>
        <v>0</v>
      </c>
      <c r="BI28" s="8">
        <f t="shared" ref="BI28" si="56">SUM(BI29:BI31)</f>
        <v>0</v>
      </c>
      <c r="BJ28" s="8">
        <f t="shared" ref="BJ28" si="57">SUM(BJ29:BJ31)</f>
        <v>0</v>
      </c>
      <c r="BK28" s="8">
        <f t="shared" ref="BK28" si="58">SUM(BK29:BK31)</f>
        <v>0</v>
      </c>
      <c r="BL28" s="8">
        <f t="shared" ref="BL28" si="59">SUM(BL29:BL31)</f>
        <v>0</v>
      </c>
      <c r="BM28" s="8">
        <f t="shared" ref="BM28" si="60">SUM(BM29:BM31)</f>
        <v>0</v>
      </c>
      <c r="BN28" s="8">
        <f t="shared" ref="BN28" si="61">SUM(BN29:BN31)</f>
        <v>0</v>
      </c>
      <c r="BO28" s="8">
        <f t="shared" ref="BO28" si="62">SUM(BO29:BO31)</f>
        <v>0</v>
      </c>
      <c r="BP28" s="8">
        <f t="shared" ref="BP28" si="63">SUM(BP29:BP31)</f>
        <v>0</v>
      </c>
      <c r="BQ28" s="8">
        <f t="shared" ref="BQ28" si="64">SUM(BQ29:BQ31)</f>
        <v>0</v>
      </c>
      <c r="BR28" s="8">
        <f t="shared" ref="BR28" si="65">SUM(BR29:BR31)</f>
        <v>0</v>
      </c>
    </row>
    <row r="29" spans="1:70" ht="15">
      <c r="A29" s="5">
        <f>+A28+1</f>
        <v>2</v>
      </c>
      <c r="B29" s="12" t="s">
        <v>13</v>
      </c>
      <c r="C29" s="7"/>
      <c r="D29" s="8">
        <f t="shared" si="5"/>
        <v>325875.15652823314</v>
      </c>
      <c r="E29" s="8">
        <f t="shared" si="5"/>
        <v>1341120.0211981894</v>
      </c>
      <c r="F29" s="8">
        <f t="shared" si="5"/>
        <v>2457262.7149048471</v>
      </c>
      <c r="G29" s="8">
        <f t="shared" si="5"/>
        <v>3558520.1368026682</v>
      </c>
      <c r="H29" s="8">
        <f t="shared" si="5"/>
        <v>0</v>
      </c>
      <c r="I29" s="8">
        <f t="shared" si="5"/>
        <v>0</v>
      </c>
      <c r="J29" s="8">
        <f t="shared" si="6"/>
        <v>7682778.0294339377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325875.15652823314</v>
      </c>
      <c r="Q29" s="9">
        <v>96833.034615838129</v>
      </c>
      <c r="R29" s="9">
        <v>151562.20632123525</v>
      </c>
      <c r="S29" s="9">
        <v>173552.88209825533</v>
      </c>
      <c r="T29" s="9">
        <v>178680.8722505988</v>
      </c>
      <c r="U29" s="9">
        <v>163889.46954450585</v>
      </c>
      <c r="V29" s="9">
        <v>128119.76592800538</v>
      </c>
      <c r="W29" s="9">
        <v>94108.480815026458</v>
      </c>
      <c r="X29" s="9">
        <v>65576.475094314359</v>
      </c>
      <c r="Y29" s="9">
        <v>69667.033392760655</v>
      </c>
      <c r="Z29" s="9">
        <v>79750.239875391722</v>
      </c>
      <c r="AA29" s="9">
        <v>80275.398661762476</v>
      </c>
      <c r="AB29" s="9">
        <v>59104.162600494994</v>
      </c>
      <c r="AC29" s="9">
        <v>184492.7225987578</v>
      </c>
      <c r="AD29" s="9">
        <v>177165.61359262085</v>
      </c>
      <c r="AE29" s="9">
        <v>159283.3915229103</v>
      </c>
      <c r="AF29" s="9">
        <v>152709.04517375201</v>
      </c>
      <c r="AG29" s="9">
        <v>171997.30078266922</v>
      </c>
      <c r="AH29" s="9">
        <v>205163.56324490302</v>
      </c>
      <c r="AI29" s="9">
        <v>224185.33868180099</v>
      </c>
      <c r="AJ29" s="9">
        <v>254452.97183869092</v>
      </c>
      <c r="AK29" s="9">
        <v>247311.91683423513</v>
      </c>
      <c r="AL29" s="9">
        <v>224474.47843423698</v>
      </c>
      <c r="AM29" s="9">
        <v>217585.35238188104</v>
      </c>
      <c r="AN29" s="9">
        <v>238441.01981838889</v>
      </c>
      <c r="AO29" s="9">
        <v>296543.34473355563</v>
      </c>
      <c r="AP29" s="9">
        <v>296543.34473355563</v>
      </c>
      <c r="AQ29" s="9">
        <v>296543.34473355563</v>
      </c>
      <c r="AR29" s="9">
        <v>296543.34473355563</v>
      </c>
      <c r="AS29" s="9">
        <v>296543.34473355563</v>
      </c>
      <c r="AT29" s="9">
        <v>296543.34473355563</v>
      </c>
      <c r="AU29" s="9">
        <v>296543.34473355563</v>
      </c>
      <c r="AV29" s="9">
        <v>296543.34473355563</v>
      </c>
      <c r="AW29" s="9">
        <v>296543.34473355563</v>
      </c>
      <c r="AX29" s="9">
        <v>296543.34473355563</v>
      </c>
      <c r="AY29" s="9">
        <v>296543.34473355563</v>
      </c>
      <c r="AZ29" s="9">
        <v>296543.34473355563</v>
      </c>
      <c r="BA29" s="9"/>
      <c r="BB29" s="9"/>
      <c r="BC29" s="9"/>
      <c r="BD29" s="9"/>
      <c r="BE29" s="9"/>
      <c r="BF29" s="9"/>
      <c r="BG29" s="9"/>
      <c r="BH29" s="9"/>
      <c r="BI29" s="9"/>
    </row>
    <row r="30" spans="1:70" ht="15">
      <c r="A30" s="5">
        <f>+A29+1</f>
        <v>3</v>
      </c>
      <c r="B30" s="12" t="s">
        <v>14</v>
      </c>
      <c r="C30" s="7"/>
      <c r="D30" s="8">
        <f t="shared" si="5"/>
        <v>0</v>
      </c>
      <c r="E30" s="8">
        <f t="shared" si="5"/>
        <v>0</v>
      </c>
      <c r="F30" s="8">
        <f t="shared" si="5"/>
        <v>0</v>
      </c>
      <c r="G30" s="8">
        <f t="shared" si="5"/>
        <v>0</v>
      </c>
      <c r="H30" s="8">
        <f t="shared" si="5"/>
        <v>0</v>
      </c>
      <c r="I30" s="8">
        <f t="shared" si="5"/>
        <v>0</v>
      </c>
      <c r="J30" s="8">
        <f t="shared" si="6"/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/>
      <c r="BB30" s="9"/>
      <c r="BC30" s="9"/>
      <c r="BD30" s="9"/>
      <c r="BE30" s="9"/>
      <c r="BF30" s="9"/>
      <c r="BG30" s="9"/>
      <c r="BH30" s="9"/>
      <c r="BI30" s="9"/>
    </row>
    <row r="31" spans="1:70" ht="15">
      <c r="A31" s="5">
        <f>+A30+1</f>
        <v>4</v>
      </c>
      <c r="B31" s="12" t="s">
        <v>15</v>
      </c>
      <c r="C31" s="7"/>
      <c r="D31" s="8">
        <f t="shared" si="5"/>
        <v>0</v>
      </c>
      <c r="E31" s="8">
        <f t="shared" si="5"/>
        <v>0</v>
      </c>
      <c r="F31" s="8">
        <f t="shared" si="5"/>
        <v>0</v>
      </c>
      <c r="G31" s="8">
        <f t="shared" si="5"/>
        <v>0</v>
      </c>
      <c r="H31" s="8">
        <f t="shared" si="5"/>
        <v>0</v>
      </c>
      <c r="I31" s="8">
        <f t="shared" si="5"/>
        <v>0</v>
      </c>
      <c r="J31" s="8">
        <f t="shared" si="6"/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/>
      <c r="BB31" s="9"/>
      <c r="BC31" s="9"/>
      <c r="BD31" s="9"/>
      <c r="BE31" s="9"/>
      <c r="BF31" s="9"/>
      <c r="BG31" s="9"/>
      <c r="BH31" s="9"/>
      <c r="BI31" s="9"/>
    </row>
    <row r="32" spans="1:70" ht="15">
      <c r="A32" s="11"/>
      <c r="B32" s="12"/>
      <c r="C32" s="11"/>
      <c r="D32" s="8"/>
      <c r="E32" s="8"/>
      <c r="F32" s="8"/>
      <c r="G32" s="8"/>
      <c r="H32" s="8"/>
      <c r="I32" s="8"/>
      <c r="J32" s="8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</row>
    <row r="33" spans="1:70" ht="15">
      <c r="A33" s="26" t="s">
        <v>10</v>
      </c>
      <c r="B33" s="26"/>
      <c r="C33" s="26"/>
      <c r="D33" s="8"/>
      <c r="E33" s="8"/>
      <c r="F33" s="8"/>
      <c r="G33" s="8"/>
      <c r="H33" s="8"/>
      <c r="I33" s="8"/>
      <c r="J33" s="8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</row>
    <row r="34" spans="1:70" ht="15">
      <c r="A34" s="26" t="s">
        <v>11</v>
      </c>
      <c r="B34" s="26"/>
      <c r="C34" s="26"/>
      <c r="D34" s="8"/>
      <c r="E34" s="8"/>
      <c r="F34" s="8"/>
      <c r="G34" s="8"/>
      <c r="H34" s="8"/>
      <c r="I34" s="8"/>
      <c r="J34" s="8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</row>
    <row r="35" spans="1:70" ht="15">
      <c r="A35" s="1" t="s">
        <v>25</v>
      </c>
      <c r="B35" s="13"/>
      <c r="C35" s="13"/>
      <c r="D35" s="13"/>
      <c r="E35" s="13"/>
      <c r="F35" s="13"/>
      <c r="G35" s="13"/>
      <c r="H35" s="13"/>
      <c r="I35" s="13"/>
      <c r="J35" s="13"/>
      <c r="K35" s="14"/>
      <c r="L35" s="15"/>
      <c r="M35" s="15"/>
      <c r="Q35" s="23"/>
      <c r="R35" s="23"/>
      <c r="S35" s="23"/>
      <c r="V35" s="15"/>
      <c r="W35" s="15"/>
      <c r="X35" s="15"/>
      <c r="Y35" s="15"/>
      <c r="Z35" s="15"/>
      <c r="AA35" s="15"/>
      <c r="AB35" s="15"/>
      <c r="AC35" s="16"/>
      <c r="AD35" s="16"/>
      <c r="AE35" s="16"/>
      <c r="AF35" s="17"/>
      <c r="AG35" s="15"/>
      <c r="AH35" s="15"/>
      <c r="AI35" s="15"/>
      <c r="AJ35" s="15"/>
      <c r="AK35" s="15"/>
      <c r="AL35" s="15"/>
      <c r="AM35" s="15"/>
      <c r="AN35" s="15"/>
      <c r="AO35" s="16"/>
      <c r="AP35" s="16"/>
      <c r="AQ35" s="16"/>
      <c r="AR35" s="18"/>
      <c r="AS35" s="18"/>
      <c r="AT35" s="18"/>
      <c r="AU35" s="18"/>
      <c r="AV35" s="18"/>
      <c r="AW35" s="18"/>
      <c r="AX35" s="18"/>
      <c r="AY35" s="18"/>
      <c r="AZ35" s="18"/>
      <c r="BA35" s="16"/>
      <c r="BB35" s="16"/>
      <c r="BC35" s="16"/>
      <c r="BD35" s="18"/>
      <c r="BE35" s="18"/>
      <c r="BF35" s="18"/>
      <c r="BG35" s="18"/>
      <c r="BH35" s="18"/>
      <c r="BI35" s="18"/>
    </row>
    <row r="36" spans="1:70" ht="15">
      <c r="A36" s="1" t="s">
        <v>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5"/>
      <c r="M36" s="15"/>
      <c r="Q36" s="23"/>
      <c r="R36" s="23"/>
      <c r="S36" s="23"/>
      <c r="V36" s="15"/>
      <c r="W36" s="15"/>
      <c r="X36" s="15"/>
      <c r="Y36" s="15"/>
      <c r="Z36" s="15"/>
      <c r="AA36" s="15"/>
      <c r="AB36" s="15"/>
      <c r="AC36" s="16"/>
      <c r="AD36" s="16"/>
      <c r="AE36" s="16"/>
      <c r="AF36" s="15"/>
      <c r="AG36" s="15"/>
      <c r="AH36" s="15"/>
      <c r="AI36" s="15"/>
      <c r="AJ36" s="15"/>
      <c r="AK36" s="15"/>
      <c r="AL36" s="15"/>
      <c r="AM36" s="15"/>
      <c r="AN36" s="15"/>
      <c r="AO36" s="16"/>
      <c r="AP36" s="16"/>
      <c r="AQ36" s="16"/>
      <c r="AR36" s="18"/>
      <c r="AS36" s="18"/>
      <c r="AT36" s="18"/>
      <c r="AU36" s="18"/>
      <c r="AV36" s="18"/>
      <c r="AW36" s="18"/>
      <c r="AX36" s="18"/>
      <c r="AY36" s="18"/>
      <c r="AZ36" s="18"/>
      <c r="BA36" s="16"/>
      <c r="BB36" s="16"/>
      <c r="BC36" s="16"/>
      <c r="BD36" s="18"/>
      <c r="BE36" s="18"/>
      <c r="BF36" s="18"/>
      <c r="BG36" s="18"/>
      <c r="BH36" s="18"/>
      <c r="BI36" s="18"/>
    </row>
    <row r="37" spans="1:70" ht="15">
      <c r="A37" s="26" t="s">
        <v>17</v>
      </c>
      <c r="B37" s="26"/>
      <c r="C37" s="26"/>
      <c r="D37" s="13"/>
      <c r="E37" s="13"/>
      <c r="F37" s="13"/>
      <c r="G37" s="13"/>
      <c r="H37" s="13"/>
      <c r="I37" s="13"/>
      <c r="J37" s="13"/>
      <c r="K37" s="13"/>
      <c r="L37" s="15"/>
      <c r="M37" s="15"/>
      <c r="Q37" s="23"/>
      <c r="R37" s="23"/>
      <c r="S37" s="23"/>
      <c r="V37" s="15"/>
      <c r="W37" s="15"/>
      <c r="X37" s="15"/>
      <c r="Y37" s="15"/>
      <c r="Z37" s="15"/>
      <c r="AA37" s="15"/>
      <c r="AB37" s="15"/>
      <c r="AC37" s="16"/>
      <c r="AD37" s="16"/>
      <c r="AE37" s="16"/>
      <c r="AF37" s="15"/>
      <c r="AG37" s="15"/>
      <c r="AH37" s="15"/>
      <c r="AI37" s="15"/>
      <c r="AJ37" s="15"/>
      <c r="AK37" s="15"/>
      <c r="AL37" s="15"/>
      <c r="AM37" s="15"/>
      <c r="AN37" s="15"/>
      <c r="AO37" s="16"/>
      <c r="AP37" s="16"/>
      <c r="AQ37" s="16"/>
      <c r="AR37" s="18"/>
      <c r="AS37" s="18"/>
      <c r="AT37" s="18"/>
      <c r="AU37" s="18"/>
      <c r="AV37" s="18"/>
      <c r="AW37" s="18"/>
      <c r="AX37" s="18"/>
      <c r="AY37" s="18"/>
      <c r="AZ37" s="18"/>
      <c r="BA37" s="16"/>
      <c r="BB37" s="16"/>
      <c r="BC37" s="16"/>
      <c r="BD37" s="18"/>
      <c r="BE37" s="18"/>
      <c r="BF37" s="18"/>
      <c r="BG37" s="18"/>
      <c r="BH37" s="18"/>
      <c r="BI37" s="18"/>
    </row>
    <row r="38" spans="1:70" ht="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5"/>
      <c r="M38" s="15"/>
      <c r="Q38" s="23"/>
      <c r="R38" s="23"/>
      <c r="S38" s="23"/>
      <c r="V38" s="15"/>
      <c r="W38" s="15"/>
      <c r="X38" s="15"/>
      <c r="Y38" s="15"/>
      <c r="Z38" s="15"/>
      <c r="AA38" s="15"/>
      <c r="AB38" s="15"/>
      <c r="AC38" s="16"/>
      <c r="AD38" s="16"/>
      <c r="AE38" s="16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8"/>
      <c r="AS38" s="18"/>
      <c r="AT38" s="18"/>
      <c r="AU38" s="18"/>
      <c r="AV38" s="18"/>
      <c r="AW38" s="18"/>
      <c r="AX38" s="18"/>
      <c r="AY38" s="18"/>
      <c r="AZ38" s="18"/>
      <c r="BA38" s="16"/>
      <c r="BB38" s="16"/>
      <c r="BC38" s="16"/>
      <c r="BD38" s="18"/>
      <c r="BE38" s="18"/>
      <c r="BF38" s="18"/>
      <c r="BG38" s="18"/>
      <c r="BH38" s="18"/>
      <c r="BI38" s="18"/>
    </row>
    <row r="39" spans="1:70" ht="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5"/>
      <c r="M39" s="15"/>
      <c r="N39" s="15"/>
      <c r="O39" s="15"/>
      <c r="P39" s="15"/>
      <c r="Q39" s="16"/>
      <c r="R39" s="16"/>
      <c r="S39" s="16"/>
      <c r="T39" s="15"/>
      <c r="U39" s="15"/>
      <c r="V39" s="15"/>
      <c r="W39" s="15"/>
      <c r="X39" s="15"/>
      <c r="Y39" s="15"/>
      <c r="Z39" s="15"/>
      <c r="AA39" s="15"/>
      <c r="AB39" s="15"/>
      <c r="AC39" s="16"/>
      <c r="AD39" s="16"/>
      <c r="AE39" s="16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8"/>
      <c r="AS39" s="18"/>
      <c r="AT39" s="18"/>
      <c r="AU39" s="18"/>
      <c r="AV39" s="18"/>
      <c r="AW39" s="18"/>
      <c r="AX39" s="18"/>
      <c r="AY39" s="18"/>
      <c r="AZ39" s="18"/>
      <c r="BA39" s="16"/>
      <c r="BB39" s="16"/>
      <c r="BC39" s="16"/>
      <c r="BD39" s="18"/>
      <c r="BE39" s="18"/>
      <c r="BF39" s="18"/>
      <c r="BG39" s="18"/>
      <c r="BH39" s="18"/>
      <c r="BI39" s="18"/>
    </row>
    <row r="40" spans="1:70" ht="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5"/>
      <c r="M40" s="15"/>
      <c r="N40" s="15"/>
      <c r="O40" s="15"/>
      <c r="P40" s="15"/>
      <c r="Q40" s="16"/>
      <c r="R40" s="16"/>
      <c r="S40" s="16"/>
      <c r="T40" s="15"/>
      <c r="U40" s="15"/>
      <c r="V40" s="15"/>
      <c r="W40" s="15"/>
      <c r="X40" s="15"/>
      <c r="Y40" s="15"/>
      <c r="Z40" s="15"/>
      <c r="AA40" s="15"/>
      <c r="AB40" s="15"/>
      <c r="AC40" s="16"/>
      <c r="AD40" s="16"/>
      <c r="AE40" s="16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8"/>
      <c r="AS40" s="18"/>
      <c r="AT40" s="18"/>
      <c r="AU40" s="18"/>
      <c r="AV40" s="18"/>
      <c r="AW40" s="18"/>
      <c r="AX40" s="18"/>
      <c r="AY40" s="18"/>
      <c r="AZ40" s="18"/>
      <c r="BA40" s="16"/>
      <c r="BB40" s="16"/>
      <c r="BC40" s="16"/>
      <c r="BD40" s="18"/>
      <c r="BE40" s="18"/>
      <c r="BF40" s="18"/>
      <c r="BG40" s="18"/>
      <c r="BH40" s="18"/>
      <c r="BI40" s="18"/>
    </row>
    <row r="41" spans="1:70" ht="15">
      <c r="A41" s="2" t="s">
        <v>1</v>
      </c>
      <c r="B41" s="1"/>
      <c r="C41" s="13"/>
      <c r="D41" s="22" t="s">
        <v>2</v>
      </c>
      <c r="E41" s="22"/>
      <c r="F41" s="22"/>
      <c r="G41" s="22"/>
      <c r="H41" s="22"/>
      <c r="I41" s="22"/>
      <c r="J41" s="13"/>
      <c r="K41" s="5" t="s">
        <v>3</v>
      </c>
      <c r="L41" s="5" t="s">
        <v>3</v>
      </c>
      <c r="M41" s="5" t="s">
        <v>3</v>
      </c>
      <c r="N41" s="5" t="s">
        <v>3</v>
      </c>
      <c r="O41" s="5" t="s">
        <v>3</v>
      </c>
      <c r="P41" s="5" t="s">
        <v>3</v>
      </c>
      <c r="Q41" s="5" t="s">
        <v>3</v>
      </c>
      <c r="R41" s="5" t="s">
        <v>3</v>
      </c>
      <c r="S41" s="5" t="s">
        <v>3</v>
      </c>
      <c r="T41" s="5" t="s">
        <v>3</v>
      </c>
      <c r="U41" s="5" t="s">
        <v>3</v>
      </c>
      <c r="V41" s="5" t="s">
        <v>3</v>
      </c>
      <c r="W41" s="5" t="s">
        <v>3</v>
      </c>
      <c r="X41" s="5" t="s">
        <v>3</v>
      </c>
      <c r="Y41" s="5" t="s">
        <v>3</v>
      </c>
      <c r="Z41" s="5" t="s">
        <v>3</v>
      </c>
      <c r="AA41" s="5" t="s">
        <v>3</v>
      </c>
      <c r="AB41" s="5" t="s">
        <v>3</v>
      </c>
      <c r="AC41" s="5" t="s">
        <v>3</v>
      </c>
      <c r="AD41" s="5" t="s">
        <v>3</v>
      </c>
      <c r="AE41" s="5" t="s">
        <v>3</v>
      </c>
      <c r="AF41" s="5" t="s">
        <v>3</v>
      </c>
      <c r="AG41" s="5" t="s">
        <v>3</v>
      </c>
      <c r="AH41" s="5" t="s">
        <v>3</v>
      </c>
      <c r="AI41" s="5" t="s">
        <v>3</v>
      </c>
      <c r="AJ41" s="5" t="s">
        <v>3</v>
      </c>
      <c r="AK41" s="5" t="s">
        <v>3</v>
      </c>
      <c r="AL41" s="5" t="s">
        <v>3</v>
      </c>
      <c r="AM41" s="5" t="s">
        <v>3</v>
      </c>
      <c r="AN41" s="5" t="s">
        <v>3</v>
      </c>
      <c r="AO41" s="5" t="s">
        <v>3</v>
      </c>
      <c r="AP41" s="5" t="s">
        <v>3</v>
      </c>
      <c r="AQ41" s="5" t="s">
        <v>3</v>
      </c>
      <c r="AR41" s="5" t="s">
        <v>3</v>
      </c>
      <c r="AS41" s="5" t="s">
        <v>3</v>
      </c>
      <c r="AT41" s="5" t="s">
        <v>3</v>
      </c>
      <c r="AU41" s="5" t="s">
        <v>3</v>
      </c>
      <c r="AV41" s="5" t="s">
        <v>3</v>
      </c>
      <c r="AW41" s="5" t="s">
        <v>3</v>
      </c>
      <c r="AX41" s="5" t="s">
        <v>3</v>
      </c>
      <c r="AY41" s="5" t="s">
        <v>3</v>
      </c>
      <c r="AZ41" s="5" t="s">
        <v>3</v>
      </c>
      <c r="BA41" s="5" t="s">
        <v>3</v>
      </c>
      <c r="BB41" s="5" t="s">
        <v>3</v>
      </c>
      <c r="BC41" s="5" t="s">
        <v>3</v>
      </c>
      <c r="BD41" s="5" t="s">
        <v>3</v>
      </c>
      <c r="BE41" s="5" t="s">
        <v>3</v>
      </c>
      <c r="BF41" s="5" t="s">
        <v>3</v>
      </c>
      <c r="BG41" s="5" t="s">
        <v>3</v>
      </c>
      <c r="BH41" s="5" t="s">
        <v>3</v>
      </c>
      <c r="BI41" s="5" t="s">
        <v>3</v>
      </c>
      <c r="BJ41" s="5" t="s">
        <v>3</v>
      </c>
      <c r="BK41" s="5" t="s">
        <v>3</v>
      </c>
      <c r="BL41" s="5" t="s">
        <v>3</v>
      </c>
      <c r="BM41" s="5" t="s">
        <v>3</v>
      </c>
      <c r="BN41" s="5" t="s">
        <v>3</v>
      </c>
      <c r="BO41" s="5" t="s">
        <v>3</v>
      </c>
      <c r="BP41" s="5" t="s">
        <v>3</v>
      </c>
      <c r="BQ41" s="5" t="s">
        <v>3</v>
      </c>
      <c r="BR41" s="5" t="s">
        <v>3</v>
      </c>
    </row>
    <row r="42" spans="1:70" ht="15">
      <c r="A42" s="3" t="s">
        <v>4</v>
      </c>
      <c r="B42" s="4" t="s">
        <v>5</v>
      </c>
      <c r="C42" s="4" t="s">
        <v>6</v>
      </c>
      <c r="D42" s="4">
        <v>2014</v>
      </c>
      <c r="E42" s="4">
        <v>2015</v>
      </c>
      <c r="F42" s="4">
        <v>2016</v>
      </c>
      <c r="G42" s="4">
        <v>2017</v>
      </c>
      <c r="H42" s="4">
        <v>2018</v>
      </c>
      <c r="I42" s="4">
        <v>2019</v>
      </c>
      <c r="J42" s="4"/>
      <c r="K42" s="20">
        <v>41821</v>
      </c>
      <c r="L42" s="20">
        <v>41852</v>
      </c>
      <c r="M42" s="20">
        <v>41883</v>
      </c>
      <c r="N42" s="20">
        <v>41913</v>
      </c>
      <c r="O42" s="20">
        <v>41944</v>
      </c>
      <c r="P42" s="20">
        <v>41974</v>
      </c>
      <c r="Q42" s="20">
        <v>42005</v>
      </c>
      <c r="R42" s="20">
        <v>42036</v>
      </c>
      <c r="S42" s="20">
        <v>42064</v>
      </c>
      <c r="T42" s="20">
        <v>42095</v>
      </c>
      <c r="U42" s="20">
        <v>42125</v>
      </c>
      <c r="V42" s="20">
        <v>42156</v>
      </c>
      <c r="W42" s="20">
        <v>42186</v>
      </c>
      <c r="X42" s="20">
        <v>42217</v>
      </c>
      <c r="Y42" s="20">
        <v>42248</v>
      </c>
      <c r="Z42" s="20">
        <v>42278</v>
      </c>
      <c r="AA42" s="20">
        <v>42309</v>
      </c>
      <c r="AB42" s="20">
        <v>42339</v>
      </c>
      <c r="AC42" s="20">
        <v>42370</v>
      </c>
      <c r="AD42" s="20">
        <v>42401</v>
      </c>
      <c r="AE42" s="20">
        <v>42430</v>
      </c>
      <c r="AF42" s="20">
        <v>42461</v>
      </c>
      <c r="AG42" s="20">
        <v>42491</v>
      </c>
      <c r="AH42" s="20">
        <v>42522</v>
      </c>
      <c r="AI42" s="20">
        <v>42552</v>
      </c>
      <c r="AJ42" s="20">
        <v>42583</v>
      </c>
      <c r="AK42" s="20">
        <v>42614</v>
      </c>
      <c r="AL42" s="20">
        <v>42644</v>
      </c>
      <c r="AM42" s="20">
        <v>42675</v>
      </c>
      <c r="AN42" s="20">
        <v>42705</v>
      </c>
      <c r="AO42" s="20">
        <v>42736</v>
      </c>
      <c r="AP42" s="20">
        <v>42767</v>
      </c>
      <c r="AQ42" s="20">
        <v>42795</v>
      </c>
      <c r="AR42" s="20">
        <v>42826</v>
      </c>
      <c r="AS42" s="20">
        <v>42856</v>
      </c>
      <c r="AT42" s="20">
        <v>42887</v>
      </c>
      <c r="AU42" s="20">
        <v>42917</v>
      </c>
      <c r="AV42" s="20">
        <v>42948</v>
      </c>
      <c r="AW42" s="20">
        <v>42979</v>
      </c>
      <c r="AX42" s="20">
        <v>43009</v>
      </c>
      <c r="AY42" s="20">
        <v>43040</v>
      </c>
      <c r="AZ42" s="20">
        <v>43070</v>
      </c>
      <c r="BA42" s="20">
        <v>43101</v>
      </c>
      <c r="BB42" s="20">
        <v>43132</v>
      </c>
      <c r="BC42" s="20">
        <v>43160</v>
      </c>
      <c r="BD42" s="20">
        <v>43191</v>
      </c>
      <c r="BE42" s="20">
        <v>43221</v>
      </c>
      <c r="BF42" s="20">
        <v>43252</v>
      </c>
      <c r="BG42" s="20">
        <v>43282</v>
      </c>
      <c r="BH42" s="20">
        <v>43313</v>
      </c>
      <c r="BI42" s="20">
        <v>43344</v>
      </c>
      <c r="BJ42" s="20">
        <v>43374</v>
      </c>
      <c r="BK42" s="20">
        <v>43405</v>
      </c>
      <c r="BL42" s="20">
        <v>43435</v>
      </c>
      <c r="BM42" s="20">
        <v>43466</v>
      </c>
      <c r="BN42" s="20">
        <v>43497</v>
      </c>
      <c r="BO42" s="20">
        <v>43525</v>
      </c>
      <c r="BP42" s="20">
        <v>43556</v>
      </c>
      <c r="BQ42" s="20">
        <v>43586</v>
      </c>
      <c r="BR42" s="20">
        <v>43617</v>
      </c>
    </row>
    <row r="43" spans="1:70" ht="15">
      <c r="A43" s="3"/>
      <c r="B43" s="4"/>
      <c r="C43" s="4"/>
      <c r="D43" s="4"/>
      <c r="E43" s="4"/>
      <c r="F43" s="4"/>
      <c r="G43" s="4"/>
      <c r="H43" s="4"/>
      <c r="I43" s="4"/>
      <c r="J43" s="4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</row>
    <row r="44" spans="1:70" ht="15">
      <c r="A44" s="5">
        <v>1</v>
      </c>
      <c r="B44" s="6" t="s">
        <v>8</v>
      </c>
      <c r="C44" s="7"/>
      <c r="D44" s="8">
        <f t="shared" ref="D44:I47" si="66">SUMIF($K$7:$BI$7,D$10,$K44:$BI44)</f>
        <v>18854.053380411424</v>
      </c>
      <c r="E44" s="8">
        <f t="shared" si="66"/>
        <v>77592.746678185256</v>
      </c>
      <c r="F44" s="8">
        <f t="shared" si="66"/>
        <v>142169.05298976606</v>
      </c>
      <c r="G44" s="8">
        <f t="shared" si="66"/>
        <v>205884.14695163688</v>
      </c>
      <c r="H44" s="8">
        <f t="shared" si="66"/>
        <v>0</v>
      </c>
      <c r="I44" s="8">
        <f t="shared" si="66"/>
        <v>0</v>
      </c>
      <c r="J44" s="8">
        <f t="shared" ref="J44:J47" si="67">SUM(D44:I44)</f>
        <v>444499.99999999965</v>
      </c>
      <c r="K44" s="8">
        <f>SUM(K45:K47)</f>
        <v>0</v>
      </c>
      <c r="L44" s="8">
        <f t="shared" ref="L44" si="68">SUM(L45:L47)</f>
        <v>0</v>
      </c>
      <c r="M44" s="8">
        <f t="shared" ref="M44" si="69">SUM(M45:M47)</f>
        <v>0</v>
      </c>
      <c r="N44" s="8">
        <f t="shared" ref="N44" si="70">SUM(N45:N47)</f>
        <v>0</v>
      </c>
      <c r="O44" s="8">
        <f t="shared" ref="O44" si="71">SUM(O45:O47)</f>
        <v>0</v>
      </c>
      <c r="P44" s="8">
        <f t="shared" ref="P44" si="72">SUM(P45:P47)</f>
        <v>18854.053380411424</v>
      </c>
      <c r="Q44" s="8">
        <f t="shared" ref="Q44" si="73">SUM(Q45:Q47)</f>
        <v>6551.4899053274085</v>
      </c>
      <c r="R44" s="8">
        <f t="shared" ref="R44" si="74">SUM(R45:R47)</f>
        <v>7819.8330944422614</v>
      </c>
      <c r="S44" s="8">
        <f t="shared" ref="S44" si="75">SUM(S45:S47)</f>
        <v>10041.192885844495</v>
      </c>
      <c r="T44" s="8">
        <f t="shared" ref="T44" si="76">SUM(T45:T47)</f>
        <v>10337.88135113452</v>
      </c>
      <c r="U44" s="8">
        <f t="shared" ref="U44" si="77">SUM(U45:U47)</f>
        <v>9482.0999556979605</v>
      </c>
      <c r="V44" s="8">
        <f t="shared" ref="V44" si="78">SUM(V45:V47)</f>
        <v>7412.5837993518526</v>
      </c>
      <c r="W44" s="8">
        <f t="shared" ref="W44" si="79">SUM(W45:W47)</f>
        <v>5444.8038928128881</v>
      </c>
      <c r="X44" s="8">
        <f t="shared" ref="X44" si="80">SUM(X45:X47)</f>
        <v>3794.0368793357388</v>
      </c>
      <c r="Y44" s="8">
        <f t="shared" ref="Y44" si="81">SUM(Y45:Y47)</f>
        <v>4030.7029858786277</v>
      </c>
      <c r="Z44" s="8">
        <f t="shared" ref="Z44" si="82">SUM(Z45:Z47)</f>
        <v>4614.0837973973657</v>
      </c>
      <c r="AA44" s="8">
        <f t="shared" ref="AA44" si="83">SUM(AA45:AA47)</f>
        <v>4644.4677392016829</v>
      </c>
      <c r="AB44" s="8">
        <f t="shared" ref="AB44" si="84">SUM(AB45:AB47)</f>
        <v>3419.5703917604528</v>
      </c>
      <c r="AC44" s="8">
        <f t="shared" ref="AC44" si="85">SUM(AC45:AC47)</f>
        <v>10674.135694271779</v>
      </c>
      <c r="AD44" s="8">
        <f t="shared" ref="AD44" si="86">SUM(AD45:AD47)</f>
        <v>10250.213521751608</v>
      </c>
      <c r="AE44" s="8">
        <f t="shared" ref="AE44" si="87">SUM(AE45:AE47)</f>
        <v>9215.6075915094734</v>
      </c>
      <c r="AF44" s="8">
        <f t="shared" ref="AF44" si="88">SUM(AF45:AF47)</f>
        <v>8835.2377642145693</v>
      </c>
      <c r="AG44" s="8">
        <f t="shared" ref="AG44" si="89">SUM(AG45:AG47)</f>
        <v>9951.1921215208422</v>
      </c>
      <c r="AH44" s="8">
        <f t="shared" ref="AH44" si="90">SUM(AH45:AH47)</f>
        <v>11870.081826258169</v>
      </c>
      <c r="AI44" s="8">
        <f t="shared" ref="AI44" si="91">SUM(AI45:AI47)</f>
        <v>12970.618526564755</v>
      </c>
      <c r="AJ44" s="8">
        <f t="shared" ref="AJ44" si="92">SUM(AJ45:AJ47)</f>
        <v>14721.803174447759</v>
      </c>
      <c r="AK44" s="8">
        <f t="shared" ref="AK44" si="93">SUM(AK45:AK47)</f>
        <v>14308.645468040033</v>
      </c>
      <c r="AL44" s="8">
        <f t="shared" ref="AL44" si="94">SUM(AL45:AL47)</f>
        <v>12987.347191569184</v>
      </c>
      <c r="AM44" s="8">
        <f t="shared" ref="AM44" si="95">SUM(AM45:AM47)</f>
        <v>12588.765256943403</v>
      </c>
      <c r="AN44" s="8">
        <f t="shared" ref="AN44" si="96">SUM(AN45:AN47)</f>
        <v>13795.404852674475</v>
      </c>
      <c r="AO44" s="8">
        <f t="shared" ref="AO44" si="97">SUM(AO45:AO47)</f>
        <v>17157.012245969745</v>
      </c>
      <c r="AP44" s="8">
        <f t="shared" ref="AP44" si="98">SUM(AP45:AP47)</f>
        <v>17157.012245969745</v>
      </c>
      <c r="AQ44" s="8">
        <f t="shared" ref="AQ44" si="99">SUM(AQ45:AQ47)</f>
        <v>17157.012245969745</v>
      </c>
      <c r="AR44" s="8">
        <f t="shared" ref="AR44" si="100">SUM(AR45:AR47)</f>
        <v>17157.012245969745</v>
      </c>
      <c r="AS44" s="8">
        <f t="shared" ref="AS44" si="101">SUM(AS45:AS47)</f>
        <v>17157.012245969745</v>
      </c>
      <c r="AT44" s="8">
        <f t="shared" ref="AT44" si="102">SUM(AT45:AT47)</f>
        <v>17157.012245969745</v>
      </c>
      <c r="AU44" s="8">
        <f t="shared" ref="AU44" si="103">SUM(AU45:AU47)</f>
        <v>17157.012245969745</v>
      </c>
      <c r="AV44" s="8">
        <f t="shared" ref="AV44" si="104">SUM(AV45:AV47)</f>
        <v>17157.012245969745</v>
      </c>
      <c r="AW44" s="8">
        <f t="shared" ref="AW44" si="105">SUM(AW45:AW47)</f>
        <v>17157.012245969745</v>
      </c>
      <c r="AX44" s="8">
        <f t="shared" ref="AX44" si="106">SUM(AX45:AX47)</f>
        <v>17157.012245969745</v>
      </c>
      <c r="AY44" s="8">
        <f t="shared" ref="AY44" si="107">SUM(AY45:AY47)</f>
        <v>17157.012245969745</v>
      </c>
      <c r="AZ44" s="8">
        <f t="shared" ref="AZ44" si="108">SUM(AZ45:AZ47)</f>
        <v>17157.012245969745</v>
      </c>
      <c r="BA44" s="8">
        <f t="shared" ref="BA44" si="109">SUM(BA45:BA47)</f>
        <v>0</v>
      </c>
      <c r="BB44" s="8">
        <f t="shared" ref="BB44" si="110">SUM(BB45:BB47)</f>
        <v>0</v>
      </c>
      <c r="BC44" s="8">
        <f t="shared" ref="BC44" si="111">SUM(BC45:BC47)</f>
        <v>0</v>
      </c>
      <c r="BD44" s="8">
        <f t="shared" ref="BD44" si="112">SUM(BD45:BD47)</f>
        <v>0</v>
      </c>
      <c r="BE44" s="8">
        <f t="shared" ref="BE44" si="113">SUM(BE45:BE47)</f>
        <v>0</v>
      </c>
      <c r="BF44" s="8">
        <f t="shared" ref="BF44" si="114">SUM(BF45:BF47)</f>
        <v>0</v>
      </c>
      <c r="BG44" s="8">
        <f t="shared" ref="BG44" si="115">SUM(BG45:BG47)</f>
        <v>0</v>
      </c>
      <c r="BH44" s="8">
        <f t="shared" ref="BH44" si="116">SUM(BH45:BH47)</f>
        <v>0</v>
      </c>
      <c r="BI44" s="8">
        <f t="shared" ref="BI44" si="117">SUM(BI45:BI47)</f>
        <v>0</v>
      </c>
      <c r="BJ44" s="8">
        <f t="shared" ref="BJ44" si="118">SUM(BJ45:BJ47)</f>
        <v>0</v>
      </c>
      <c r="BK44" s="8">
        <f t="shared" ref="BK44" si="119">SUM(BK45:BK47)</f>
        <v>0</v>
      </c>
      <c r="BL44" s="8">
        <f t="shared" ref="BL44" si="120">SUM(BL45:BL47)</f>
        <v>0</v>
      </c>
      <c r="BM44" s="8">
        <f t="shared" ref="BM44" si="121">SUM(BM45:BM47)</f>
        <v>0</v>
      </c>
      <c r="BN44" s="8">
        <f t="shared" ref="BN44" si="122">SUM(BN45:BN47)</f>
        <v>0</v>
      </c>
      <c r="BO44" s="8">
        <f t="shared" ref="BO44" si="123">SUM(BO45:BO47)</f>
        <v>0</v>
      </c>
      <c r="BP44" s="8">
        <f t="shared" ref="BP44" si="124">SUM(BP45:BP47)</f>
        <v>0</v>
      </c>
      <c r="BQ44" s="8">
        <f t="shared" ref="BQ44" si="125">SUM(BQ45:BQ47)</f>
        <v>0</v>
      </c>
      <c r="BR44" s="8">
        <f t="shared" ref="BR44" si="126">SUM(BR45:BR47)</f>
        <v>0</v>
      </c>
    </row>
    <row r="45" spans="1:70" ht="15">
      <c r="A45" s="5">
        <f>+A44+1</f>
        <v>2</v>
      </c>
      <c r="B45" s="12" t="s">
        <v>13</v>
      </c>
      <c r="C45" s="7"/>
      <c r="D45" s="8">
        <f t="shared" si="66"/>
        <v>0</v>
      </c>
      <c r="E45" s="8">
        <f t="shared" si="66"/>
        <v>0</v>
      </c>
      <c r="F45" s="8">
        <f t="shared" si="66"/>
        <v>0</v>
      </c>
      <c r="G45" s="8">
        <f t="shared" si="66"/>
        <v>0</v>
      </c>
      <c r="H45" s="8">
        <f t="shared" si="66"/>
        <v>0</v>
      </c>
      <c r="I45" s="8">
        <f t="shared" si="66"/>
        <v>0</v>
      </c>
      <c r="J45" s="8">
        <f t="shared" si="67"/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/>
      <c r="BB45" s="9"/>
      <c r="BC45" s="9"/>
      <c r="BD45" s="9"/>
      <c r="BE45" s="9"/>
      <c r="BF45" s="9"/>
      <c r="BG45" s="9"/>
      <c r="BH45" s="9"/>
      <c r="BI45" s="9"/>
    </row>
    <row r="46" spans="1:70" ht="15">
      <c r="A46" s="5">
        <f>+A45+1</f>
        <v>3</v>
      </c>
      <c r="B46" s="12" t="s">
        <v>14</v>
      </c>
      <c r="C46" s="7"/>
      <c r="D46" s="8">
        <f t="shared" si="66"/>
        <v>18854.053380411424</v>
      </c>
      <c r="E46" s="8">
        <f t="shared" si="66"/>
        <v>77592.746678185256</v>
      </c>
      <c r="F46" s="8">
        <f t="shared" si="66"/>
        <v>142169.05298976606</v>
      </c>
      <c r="G46" s="8">
        <f t="shared" si="66"/>
        <v>205884.14695163688</v>
      </c>
      <c r="H46" s="8">
        <f t="shared" si="66"/>
        <v>0</v>
      </c>
      <c r="I46" s="8">
        <f t="shared" si="66"/>
        <v>0</v>
      </c>
      <c r="J46" s="8">
        <f t="shared" si="67"/>
        <v>444499.99999999965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18854.053380411424</v>
      </c>
      <c r="Q46" s="9">
        <v>6551.4899053274085</v>
      </c>
      <c r="R46" s="9">
        <v>7819.8330944422614</v>
      </c>
      <c r="S46" s="9">
        <v>10041.192885844495</v>
      </c>
      <c r="T46" s="9">
        <v>10337.88135113452</v>
      </c>
      <c r="U46" s="9">
        <v>9482.0999556979605</v>
      </c>
      <c r="V46" s="9">
        <v>7412.5837993518526</v>
      </c>
      <c r="W46" s="9">
        <v>5444.8038928128881</v>
      </c>
      <c r="X46" s="9">
        <v>3794.0368793357388</v>
      </c>
      <c r="Y46" s="9">
        <v>4030.7029858786277</v>
      </c>
      <c r="Z46" s="9">
        <v>4614.0837973973657</v>
      </c>
      <c r="AA46" s="9">
        <v>4644.4677392016829</v>
      </c>
      <c r="AB46" s="9">
        <v>3419.5703917604528</v>
      </c>
      <c r="AC46" s="9">
        <v>10674.135694271779</v>
      </c>
      <c r="AD46" s="9">
        <v>10250.213521751608</v>
      </c>
      <c r="AE46" s="9">
        <v>9215.6075915094734</v>
      </c>
      <c r="AF46" s="9">
        <v>8835.2377642145693</v>
      </c>
      <c r="AG46" s="9">
        <v>9951.1921215208422</v>
      </c>
      <c r="AH46" s="9">
        <v>11870.081826258169</v>
      </c>
      <c r="AI46" s="9">
        <v>12970.618526564755</v>
      </c>
      <c r="AJ46" s="9">
        <v>14721.803174447759</v>
      </c>
      <c r="AK46" s="9">
        <v>14308.645468040033</v>
      </c>
      <c r="AL46" s="9">
        <v>12987.347191569184</v>
      </c>
      <c r="AM46" s="9">
        <v>12588.765256943403</v>
      </c>
      <c r="AN46" s="9">
        <v>13795.404852674475</v>
      </c>
      <c r="AO46" s="9">
        <v>17157.012245969745</v>
      </c>
      <c r="AP46" s="9">
        <v>17157.012245969745</v>
      </c>
      <c r="AQ46" s="9">
        <v>17157.012245969745</v>
      </c>
      <c r="AR46" s="9">
        <v>17157.012245969745</v>
      </c>
      <c r="AS46" s="9">
        <v>17157.012245969745</v>
      </c>
      <c r="AT46" s="9">
        <v>17157.012245969745</v>
      </c>
      <c r="AU46" s="9">
        <v>17157.012245969745</v>
      </c>
      <c r="AV46" s="9">
        <v>17157.012245969745</v>
      </c>
      <c r="AW46" s="9">
        <v>17157.012245969745</v>
      </c>
      <c r="AX46" s="9">
        <v>17157.012245969745</v>
      </c>
      <c r="AY46" s="9">
        <v>17157.012245969745</v>
      </c>
      <c r="AZ46" s="9">
        <v>17157.012245969745</v>
      </c>
      <c r="BA46" s="9"/>
      <c r="BB46" s="9"/>
      <c r="BC46" s="9"/>
      <c r="BD46" s="9"/>
      <c r="BE46" s="9"/>
      <c r="BF46" s="9"/>
      <c r="BG46" s="9"/>
      <c r="BH46" s="9"/>
      <c r="BI46" s="9"/>
    </row>
    <row r="47" spans="1:70" ht="15">
      <c r="A47" s="5">
        <f>+A46+1</f>
        <v>4</v>
      </c>
      <c r="B47" s="12" t="s">
        <v>15</v>
      </c>
      <c r="C47" s="7"/>
      <c r="D47" s="8">
        <f t="shared" si="66"/>
        <v>0</v>
      </c>
      <c r="E47" s="8">
        <f t="shared" si="66"/>
        <v>0</v>
      </c>
      <c r="F47" s="8">
        <f t="shared" si="66"/>
        <v>0</v>
      </c>
      <c r="G47" s="8">
        <f t="shared" si="66"/>
        <v>0</v>
      </c>
      <c r="H47" s="8">
        <f t="shared" si="66"/>
        <v>0</v>
      </c>
      <c r="I47" s="8">
        <f t="shared" si="66"/>
        <v>0</v>
      </c>
      <c r="J47" s="8">
        <f t="shared" si="67"/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/>
      <c r="BB47" s="9"/>
      <c r="BC47" s="9"/>
      <c r="BD47" s="9"/>
      <c r="BE47" s="9"/>
      <c r="BF47" s="9"/>
      <c r="BG47" s="9"/>
      <c r="BH47" s="9"/>
      <c r="BI47" s="9"/>
    </row>
    <row r="48" spans="1:70" ht="15">
      <c r="A48" s="11"/>
      <c r="B48" s="12"/>
      <c r="C48" s="11"/>
      <c r="D48" s="8"/>
      <c r="E48" s="8"/>
      <c r="F48" s="8"/>
      <c r="G48" s="8"/>
      <c r="H48" s="8"/>
      <c r="I48" s="8"/>
      <c r="J48" s="8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</row>
    <row r="49" spans="1:70" ht="15">
      <c r="A49" s="26" t="s">
        <v>10</v>
      </c>
      <c r="B49" s="26"/>
      <c r="C49" s="26"/>
      <c r="D49" s="8"/>
      <c r="E49" s="8"/>
      <c r="F49" s="8"/>
      <c r="G49" s="8"/>
      <c r="H49" s="8"/>
      <c r="I49" s="8"/>
      <c r="J49" s="8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</row>
    <row r="50" spans="1:70" ht="15">
      <c r="A50" s="26" t="s">
        <v>11</v>
      </c>
      <c r="B50" s="26"/>
      <c r="C50" s="26"/>
      <c r="D50" s="8"/>
      <c r="E50" s="8"/>
      <c r="F50" s="8"/>
      <c r="G50" s="8"/>
      <c r="H50" s="8"/>
      <c r="I50" s="8"/>
      <c r="J50" s="8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</row>
    <row r="51" spans="1:70" ht="15">
      <c r="A51" s="1" t="s">
        <v>25</v>
      </c>
      <c r="B51" s="13"/>
      <c r="C51" s="13"/>
      <c r="D51" s="13"/>
      <c r="E51" s="13"/>
      <c r="F51" s="13"/>
      <c r="G51" s="13"/>
      <c r="H51" s="13"/>
      <c r="I51" s="13"/>
      <c r="J51" s="13"/>
      <c r="K51" s="14"/>
      <c r="L51" s="15"/>
      <c r="M51" s="15"/>
      <c r="Q51" s="23"/>
      <c r="R51" s="23"/>
      <c r="S51" s="23"/>
      <c r="V51" s="15"/>
      <c r="W51" s="15"/>
      <c r="X51" s="15"/>
      <c r="Y51" s="15"/>
      <c r="Z51" s="15"/>
      <c r="AA51" s="15"/>
      <c r="AB51" s="15"/>
      <c r="AC51" s="16"/>
      <c r="AD51" s="16"/>
      <c r="AE51" s="16"/>
      <c r="AF51" s="17"/>
      <c r="AG51" s="15"/>
      <c r="AH51" s="15"/>
      <c r="AI51" s="15"/>
      <c r="AJ51" s="15"/>
      <c r="AK51" s="15"/>
      <c r="AL51" s="15"/>
      <c r="AM51" s="15"/>
      <c r="AN51" s="15"/>
      <c r="AO51" s="16"/>
      <c r="AP51" s="16"/>
      <c r="AQ51" s="16"/>
      <c r="AR51" s="18"/>
      <c r="AS51" s="18"/>
      <c r="AT51" s="18"/>
      <c r="AU51" s="18"/>
      <c r="AV51" s="18"/>
      <c r="AW51" s="18"/>
      <c r="AX51" s="18"/>
      <c r="AY51" s="18"/>
      <c r="AZ51" s="18"/>
      <c r="BA51" s="16"/>
      <c r="BB51" s="16"/>
      <c r="BC51" s="16"/>
      <c r="BD51" s="18"/>
      <c r="BE51" s="18"/>
      <c r="BF51" s="18"/>
      <c r="BG51" s="18"/>
      <c r="BH51" s="18"/>
      <c r="BI51" s="18"/>
    </row>
    <row r="52" spans="1:70" ht="15">
      <c r="A52" s="1" t="s">
        <v>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5"/>
      <c r="M52" s="15"/>
      <c r="Q52" s="23"/>
      <c r="R52" s="23"/>
      <c r="S52" s="23"/>
      <c r="V52" s="15"/>
      <c r="W52" s="15"/>
      <c r="X52" s="15"/>
      <c r="Y52" s="15"/>
      <c r="Z52" s="15"/>
      <c r="AA52" s="15"/>
      <c r="AB52" s="15"/>
      <c r="AC52" s="16"/>
      <c r="AD52" s="16"/>
      <c r="AE52" s="16"/>
      <c r="AF52" s="15"/>
      <c r="AG52" s="15"/>
      <c r="AH52" s="15"/>
      <c r="AI52" s="15"/>
      <c r="AJ52" s="15"/>
      <c r="AK52" s="15"/>
      <c r="AL52" s="15"/>
      <c r="AM52" s="15"/>
      <c r="AN52" s="15"/>
      <c r="AO52" s="16"/>
      <c r="AP52" s="16"/>
      <c r="AQ52" s="16"/>
      <c r="AR52" s="18"/>
      <c r="AS52" s="18"/>
      <c r="AT52" s="18"/>
      <c r="AU52" s="18"/>
      <c r="AV52" s="18"/>
      <c r="AW52" s="18"/>
      <c r="AX52" s="18"/>
      <c r="AY52" s="18"/>
      <c r="AZ52" s="18"/>
      <c r="BA52" s="16"/>
      <c r="BB52" s="16"/>
      <c r="BC52" s="16"/>
      <c r="BD52" s="18"/>
      <c r="BE52" s="18"/>
      <c r="BF52" s="18"/>
      <c r="BG52" s="18"/>
      <c r="BH52" s="18"/>
      <c r="BI52" s="18"/>
    </row>
    <row r="53" spans="1:70" ht="15">
      <c r="A53" s="26" t="s">
        <v>18</v>
      </c>
      <c r="B53" s="26"/>
      <c r="C53" s="26"/>
      <c r="D53" s="13"/>
      <c r="E53" s="13"/>
      <c r="F53" s="13"/>
      <c r="G53" s="13"/>
      <c r="H53" s="13"/>
      <c r="I53" s="13"/>
      <c r="J53" s="13"/>
      <c r="K53" s="13"/>
      <c r="L53" s="15"/>
      <c r="M53" s="15"/>
      <c r="Q53" s="23"/>
      <c r="R53" s="23"/>
      <c r="S53" s="23"/>
      <c r="V53" s="15"/>
      <c r="W53" s="15"/>
      <c r="X53" s="15"/>
      <c r="Y53" s="15"/>
      <c r="Z53" s="15"/>
      <c r="AA53" s="15"/>
      <c r="AB53" s="15"/>
      <c r="AC53" s="16"/>
      <c r="AD53" s="16"/>
      <c r="AE53" s="16"/>
      <c r="AF53" s="15"/>
      <c r="AG53" s="15"/>
      <c r="AH53" s="15"/>
      <c r="AI53" s="15"/>
      <c r="AJ53" s="15"/>
      <c r="AK53" s="15"/>
      <c r="AL53" s="15"/>
      <c r="AM53" s="15"/>
      <c r="AN53" s="15"/>
      <c r="AO53" s="16"/>
      <c r="AP53" s="16"/>
      <c r="AQ53" s="16"/>
      <c r="AR53" s="18"/>
      <c r="AS53" s="18"/>
      <c r="AT53" s="18"/>
      <c r="AU53" s="18"/>
      <c r="AV53" s="18"/>
      <c r="AW53" s="18"/>
      <c r="AX53" s="18"/>
      <c r="AY53" s="18"/>
      <c r="AZ53" s="18"/>
      <c r="BA53" s="16"/>
      <c r="BB53" s="16"/>
      <c r="BC53" s="16"/>
      <c r="BD53" s="18"/>
      <c r="BE53" s="18"/>
      <c r="BF53" s="18"/>
      <c r="BG53" s="18"/>
      <c r="BH53" s="18"/>
      <c r="BI53" s="18"/>
    </row>
    <row r="54" spans="1:70" ht="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5"/>
      <c r="M54" s="15"/>
      <c r="Q54" s="23"/>
      <c r="R54" s="23"/>
      <c r="S54" s="23"/>
      <c r="V54" s="15"/>
      <c r="W54" s="15"/>
      <c r="X54" s="15"/>
      <c r="Y54" s="15"/>
      <c r="Z54" s="15"/>
      <c r="AA54" s="15"/>
      <c r="AB54" s="15"/>
      <c r="AC54" s="16"/>
      <c r="AD54" s="16"/>
      <c r="AE54" s="16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8"/>
      <c r="AS54" s="18"/>
      <c r="AT54" s="18"/>
      <c r="AU54" s="18"/>
      <c r="AV54" s="18"/>
      <c r="AW54" s="18"/>
      <c r="AX54" s="18"/>
      <c r="AY54" s="18"/>
      <c r="AZ54" s="18"/>
      <c r="BA54" s="16"/>
      <c r="BB54" s="16"/>
      <c r="BC54" s="16"/>
      <c r="BD54" s="18"/>
      <c r="BE54" s="18"/>
      <c r="BF54" s="18"/>
      <c r="BG54" s="18"/>
      <c r="BH54" s="18"/>
      <c r="BI54" s="18"/>
    </row>
    <row r="55" spans="1:70" ht="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5"/>
      <c r="M55" s="15"/>
      <c r="N55" s="15"/>
      <c r="O55" s="15"/>
      <c r="P55" s="15"/>
      <c r="Q55" s="16"/>
      <c r="R55" s="16"/>
      <c r="S55" s="16"/>
      <c r="T55" s="15"/>
      <c r="U55" s="15"/>
      <c r="V55" s="15"/>
      <c r="W55" s="15"/>
      <c r="X55" s="15"/>
      <c r="Y55" s="15"/>
      <c r="Z55" s="15"/>
      <c r="AA55" s="15"/>
      <c r="AB55" s="15"/>
      <c r="AC55" s="16"/>
      <c r="AD55" s="16"/>
      <c r="AE55" s="16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8"/>
      <c r="AS55" s="18"/>
      <c r="AT55" s="18"/>
      <c r="AU55" s="18"/>
      <c r="AV55" s="18"/>
      <c r="AW55" s="18"/>
      <c r="AX55" s="18"/>
      <c r="AY55" s="18"/>
      <c r="AZ55" s="18"/>
      <c r="BA55" s="16"/>
      <c r="BB55" s="16"/>
      <c r="BC55" s="16"/>
      <c r="BD55" s="18"/>
      <c r="BE55" s="18"/>
      <c r="BF55" s="18"/>
      <c r="BG55" s="18"/>
      <c r="BH55" s="18"/>
      <c r="BI55" s="18"/>
    </row>
    <row r="56" spans="1:70" ht="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5"/>
      <c r="M56" s="15"/>
      <c r="N56" s="15"/>
      <c r="O56" s="15"/>
      <c r="P56" s="15"/>
      <c r="Q56" s="16"/>
      <c r="R56" s="16"/>
      <c r="S56" s="16"/>
      <c r="T56" s="15"/>
      <c r="U56" s="15"/>
      <c r="V56" s="15"/>
      <c r="W56" s="15"/>
      <c r="X56" s="15"/>
      <c r="Y56" s="15"/>
      <c r="Z56" s="15"/>
      <c r="AA56" s="15"/>
      <c r="AB56" s="15"/>
      <c r="AC56" s="16"/>
      <c r="AD56" s="16"/>
      <c r="AE56" s="16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8"/>
      <c r="AS56" s="18"/>
      <c r="AT56" s="18"/>
      <c r="AU56" s="18"/>
      <c r="AV56" s="18"/>
      <c r="AW56" s="18"/>
      <c r="AX56" s="18"/>
      <c r="AY56" s="18"/>
      <c r="AZ56" s="18"/>
      <c r="BA56" s="16"/>
      <c r="BB56" s="16"/>
      <c r="BC56" s="16"/>
      <c r="BD56" s="18"/>
      <c r="BE56" s="18"/>
      <c r="BF56" s="18"/>
      <c r="BG56" s="18"/>
      <c r="BH56" s="18"/>
      <c r="BI56" s="18"/>
    </row>
    <row r="57" spans="1:70" ht="15">
      <c r="A57" s="2" t="s">
        <v>1</v>
      </c>
      <c r="B57" s="1"/>
      <c r="C57" s="13"/>
      <c r="D57" s="22" t="s">
        <v>2</v>
      </c>
      <c r="E57" s="22"/>
      <c r="F57" s="22"/>
      <c r="G57" s="22"/>
      <c r="H57" s="22"/>
      <c r="I57" s="22"/>
      <c r="J57" s="13"/>
      <c r="K57" s="5" t="s">
        <v>3</v>
      </c>
      <c r="L57" s="5" t="s">
        <v>3</v>
      </c>
      <c r="M57" s="5" t="s">
        <v>3</v>
      </c>
      <c r="N57" s="5" t="s">
        <v>3</v>
      </c>
      <c r="O57" s="5" t="s">
        <v>3</v>
      </c>
      <c r="P57" s="5" t="s">
        <v>3</v>
      </c>
      <c r="Q57" s="5" t="s">
        <v>3</v>
      </c>
      <c r="R57" s="5" t="s">
        <v>3</v>
      </c>
      <c r="S57" s="5" t="s">
        <v>3</v>
      </c>
      <c r="T57" s="5" t="s">
        <v>3</v>
      </c>
      <c r="U57" s="5" t="s">
        <v>3</v>
      </c>
      <c r="V57" s="5" t="s">
        <v>3</v>
      </c>
      <c r="W57" s="5" t="s">
        <v>3</v>
      </c>
      <c r="X57" s="5" t="s">
        <v>3</v>
      </c>
      <c r="Y57" s="5" t="s">
        <v>3</v>
      </c>
      <c r="Z57" s="5" t="s">
        <v>3</v>
      </c>
      <c r="AA57" s="5" t="s">
        <v>3</v>
      </c>
      <c r="AB57" s="5" t="s">
        <v>3</v>
      </c>
      <c r="AC57" s="5" t="s">
        <v>3</v>
      </c>
      <c r="AD57" s="5" t="s">
        <v>3</v>
      </c>
      <c r="AE57" s="5" t="s">
        <v>3</v>
      </c>
      <c r="AF57" s="5" t="s">
        <v>3</v>
      </c>
      <c r="AG57" s="5" t="s">
        <v>3</v>
      </c>
      <c r="AH57" s="5" t="s">
        <v>3</v>
      </c>
      <c r="AI57" s="5" t="s">
        <v>3</v>
      </c>
      <c r="AJ57" s="5" t="s">
        <v>3</v>
      </c>
      <c r="AK57" s="5" t="s">
        <v>3</v>
      </c>
      <c r="AL57" s="5" t="s">
        <v>3</v>
      </c>
      <c r="AM57" s="5" t="s">
        <v>3</v>
      </c>
      <c r="AN57" s="5" t="s">
        <v>3</v>
      </c>
      <c r="AO57" s="5" t="s">
        <v>3</v>
      </c>
      <c r="AP57" s="5" t="s">
        <v>3</v>
      </c>
      <c r="AQ57" s="5" t="s">
        <v>3</v>
      </c>
      <c r="AR57" s="5" t="s">
        <v>3</v>
      </c>
      <c r="AS57" s="5" t="s">
        <v>3</v>
      </c>
      <c r="AT57" s="5" t="s">
        <v>3</v>
      </c>
      <c r="AU57" s="5" t="s">
        <v>3</v>
      </c>
      <c r="AV57" s="5" t="s">
        <v>3</v>
      </c>
      <c r="AW57" s="5" t="s">
        <v>3</v>
      </c>
      <c r="AX57" s="5" t="s">
        <v>3</v>
      </c>
      <c r="AY57" s="5" t="s">
        <v>3</v>
      </c>
      <c r="AZ57" s="5" t="s">
        <v>3</v>
      </c>
      <c r="BA57" s="5" t="s">
        <v>3</v>
      </c>
      <c r="BB57" s="5" t="s">
        <v>3</v>
      </c>
      <c r="BC57" s="5" t="s">
        <v>3</v>
      </c>
      <c r="BD57" s="5" t="s">
        <v>3</v>
      </c>
      <c r="BE57" s="5" t="s">
        <v>3</v>
      </c>
      <c r="BF57" s="5" t="s">
        <v>3</v>
      </c>
      <c r="BG57" s="5" t="s">
        <v>3</v>
      </c>
      <c r="BH57" s="5" t="s">
        <v>3</v>
      </c>
      <c r="BI57" s="5" t="s">
        <v>3</v>
      </c>
      <c r="BJ57" s="5" t="s">
        <v>3</v>
      </c>
      <c r="BK57" s="5" t="s">
        <v>3</v>
      </c>
      <c r="BL57" s="5" t="s">
        <v>3</v>
      </c>
      <c r="BM57" s="5" t="s">
        <v>3</v>
      </c>
      <c r="BN57" s="5" t="s">
        <v>3</v>
      </c>
      <c r="BO57" s="5" t="s">
        <v>3</v>
      </c>
      <c r="BP57" s="5" t="s">
        <v>3</v>
      </c>
      <c r="BQ57" s="5" t="s">
        <v>3</v>
      </c>
      <c r="BR57" s="5" t="s">
        <v>3</v>
      </c>
    </row>
    <row r="58" spans="1:70" ht="15">
      <c r="A58" s="3" t="s">
        <v>4</v>
      </c>
      <c r="B58" s="4" t="s">
        <v>5</v>
      </c>
      <c r="C58" s="4" t="s">
        <v>6</v>
      </c>
      <c r="D58" s="4">
        <v>2014</v>
      </c>
      <c r="E58" s="4">
        <v>2015</v>
      </c>
      <c r="F58" s="4">
        <v>2016</v>
      </c>
      <c r="G58" s="4">
        <v>2017</v>
      </c>
      <c r="H58" s="4">
        <v>2018</v>
      </c>
      <c r="I58" s="4">
        <v>2019</v>
      </c>
      <c r="J58" s="4"/>
      <c r="K58" s="20">
        <v>41821</v>
      </c>
      <c r="L58" s="20">
        <v>41852</v>
      </c>
      <c r="M58" s="20">
        <v>41883</v>
      </c>
      <c r="N58" s="20">
        <v>41913</v>
      </c>
      <c r="O58" s="20">
        <v>41944</v>
      </c>
      <c r="P58" s="20">
        <v>41974</v>
      </c>
      <c r="Q58" s="20">
        <v>42005</v>
      </c>
      <c r="R58" s="20">
        <v>42036</v>
      </c>
      <c r="S58" s="20">
        <v>42064</v>
      </c>
      <c r="T58" s="20">
        <v>42095</v>
      </c>
      <c r="U58" s="20">
        <v>42125</v>
      </c>
      <c r="V58" s="20">
        <v>42156</v>
      </c>
      <c r="W58" s="20">
        <v>42186</v>
      </c>
      <c r="X58" s="20">
        <v>42217</v>
      </c>
      <c r="Y58" s="20">
        <v>42248</v>
      </c>
      <c r="Z58" s="20">
        <v>42278</v>
      </c>
      <c r="AA58" s="20">
        <v>42309</v>
      </c>
      <c r="AB58" s="20">
        <v>42339</v>
      </c>
      <c r="AC58" s="20">
        <v>42370</v>
      </c>
      <c r="AD58" s="20">
        <v>42401</v>
      </c>
      <c r="AE58" s="20">
        <v>42430</v>
      </c>
      <c r="AF58" s="20">
        <v>42461</v>
      </c>
      <c r="AG58" s="20">
        <v>42491</v>
      </c>
      <c r="AH58" s="20">
        <v>42522</v>
      </c>
      <c r="AI58" s="20">
        <v>42552</v>
      </c>
      <c r="AJ58" s="20">
        <v>42583</v>
      </c>
      <c r="AK58" s="20">
        <v>42614</v>
      </c>
      <c r="AL58" s="20">
        <v>42644</v>
      </c>
      <c r="AM58" s="20">
        <v>42675</v>
      </c>
      <c r="AN58" s="20">
        <v>42705</v>
      </c>
      <c r="AO58" s="20">
        <v>42736</v>
      </c>
      <c r="AP58" s="20">
        <v>42767</v>
      </c>
      <c r="AQ58" s="20">
        <v>42795</v>
      </c>
      <c r="AR58" s="20">
        <v>42826</v>
      </c>
      <c r="AS58" s="20">
        <v>42856</v>
      </c>
      <c r="AT58" s="20">
        <v>42887</v>
      </c>
      <c r="AU58" s="20">
        <v>42917</v>
      </c>
      <c r="AV58" s="20">
        <v>42948</v>
      </c>
      <c r="AW58" s="20">
        <v>42979</v>
      </c>
      <c r="AX58" s="20">
        <v>43009</v>
      </c>
      <c r="AY58" s="20">
        <v>43040</v>
      </c>
      <c r="AZ58" s="20">
        <v>43070</v>
      </c>
      <c r="BA58" s="20">
        <v>43101</v>
      </c>
      <c r="BB58" s="20">
        <v>43132</v>
      </c>
      <c r="BC58" s="20">
        <v>43160</v>
      </c>
      <c r="BD58" s="20">
        <v>43191</v>
      </c>
      <c r="BE58" s="20">
        <v>43221</v>
      </c>
      <c r="BF58" s="20">
        <v>43252</v>
      </c>
      <c r="BG58" s="20">
        <v>43282</v>
      </c>
      <c r="BH58" s="20">
        <v>43313</v>
      </c>
      <c r="BI58" s="20">
        <v>43344</v>
      </c>
      <c r="BJ58" s="20">
        <v>43374</v>
      </c>
      <c r="BK58" s="20">
        <v>43405</v>
      </c>
      <c r="BL58" s="20">
        <v>43435</v>
      </c>
      <c r="BM58" s="20">
        <v>43466</v>
      </c>
      <c r="BN58" s="20">
        <v>43497</v>
      </c>
      <c r="BO58" s="20">
        <v>43525</v>
      </c>
      <c r="BP58" s="20">
        <v>43556</v>
      </c>
      <c r="BQ58" s="20">
        <v>43586</v>
      </c>
      <c r="BR58" s="20">
        <v>43617</v>
      </c>
    </row>
    <row r="59" spans="1:70" ht="15">
      <c r="A59" s="3"/>
      <c r="B59" s="4"/>
      <c r="C59" s="4"/>
      <c r="D59" s="4"/>
      <c r="E59" s="4"/>
      <c r="F59" s="4"/>
      <c r="G59" s="4"/>
      <c r="H59" s="4"/>
      <c r="I59" s="4"/>
      <c r="J59" s="4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</row>
    <row r="60" spans="1:70" ht="15">
      <c r="A60" s="5">
        <v>1</v>
      </c>
      <c r="B60" s="6" t="s">
        <v>8</v>
      </c>
      <c r="C60" s="7"/>
      <c r="D60" s="8">
        <f t="shared" ref="D60:I63" si="127">SUMIF($K$7:$BI$7,D$10,$K60:$BI60)</f>
        <v>9148.5211457832575</v>
      </c>
      <c r="E60" s="8">
        <f t="shared" si="127"/>
        <v>37650.20016768889</v>
      </c>
      <c r="F60" s="8">
        <f t="shared" si="127"/>
        <v>68984.454499538129</v>
      </c>
      <c r="G60" s="8">
        <f t="shared" si="127"/>
        <v>99900.824186989557</v>
      </c>
      <c r="H60" s="8">
        <f t="shared" si="127"/>
        <v>0</v>
      </c>
      <c r="I60" s="8">
        <f t="shared" si="127"/>
        <v>0</v>
      </c>
      <c r="J60" s="8">
        <f t="shared" ref="J60:J63" si="128">SUM(D60:I60)</f>
        <v>215683.99999999983</v>
      </c>
      <c r="K60" s="8">
        <f>SUM(K61:K63)</f>
        <v>0</v>
      </c>
      <c r="L60" s="8">
        <f t="shared" ref="L60" si="129">SUM(L61:L63)</f>
        <v>0</v>
      </c>
      <c r="M60" s="8">
        <f t="shared" ref="M60" si="130">SUM(M61:M63)</f>
        <v>0</v>
      </c>
      <c r="N60" s="8">
        <f t="shared" ref="N60" si="131">SUM(N61:N63)</f>
        <v>0</v>
      </c>
      <c r="O60" s="8">
        <f t="shared" ref="O60" si="132">SUM(O61:O63)</f>
        <v>0</v>
      </c>
      <c r="P60" s="8">
        <f t="shared" ref="P60" si="133">SUM(P61:P63)</f>
        <v>9148.5211457832575</v>
      </c>
      <c r="Q60" s="8">
        <f t="shared" ref="Q60" si="134">SUM(Q61:Q63)</f>
        <v>3178.9686135897341</v>
      </c>
      <c r="R60" s="8">
        <f t="shared" ref="R60" si="135">SUM(R61:R63)</f>
        <v>3794.404681983543</v>
      </c>
      <c r="S60" s="8">
        <f t="shared" ref="S60" si="136">SUM(S61:S63)</f>
        <v>4872.271420451033</v>
      </c>
      <c r="T60" s="8">
        <f t="shared" ref="T60" si="137">SUM(T61:T63)</f>
        <v>5016.2330738764858</v>
      </c>
      <c r="U60" s="8">
        <f t="shared" ref="U60" si="138">SUM(U61:U63)</f>
        <v>4600.9836824404028</v>
      </c>
      <c r="V60" s="8">
        <f t="shared" ref="V60" si="139">SUM(V61:V63)</f>
        <v>3596.7957799311698</v>
      </c>
      <c r="W60" s="8">
        <f t="shared" ref="W60" si="140">SUM(W61:W63)</f>
        <v>2641.9731896905623</v>
      </c>
      <c r="X60" s="8">
        <f t="shared" ref="X60" si="141">SUM(X61:X63)</f>
        <v>1840.9742413557919</v>
      </c>
      <c r="Y60" s="8">
        <f t="shared" ref="Y60" si="142">SUM(Y61:Y63)</f>
        <v>1955.8113448959414</v>
      </c>
      <c r="Z60" s="8">
        <f t="shared" ref="Z60" si="143">SUM(Z61:Z63)</f>
        <v>2238.8842514237426</v>
      </c>
      <c r="AA60" s="8">
        <f t="shared" ref="AA60" si="144">SUM(AA61:AA63)</f>
        <v>2253.6274012642875</v>
      </c>
      <c r="AB60" s="8">
        <f t="shared" ref="AB60" si="145">SUM(AB61:AB63)</f>
        <v>1659.27248678619</v>
      </c>
      <c r="AC60" s="8">
        <f t="shared" ref="AC60" si="146">SUM(AC61:AC63)</f>
        <v>5179.3932127858589</v>
      </c>
      <c r="AD60" s="8">
        <f t="shared" ref="AD60" si="147">SUM(AD61:AD63)</f>
        <v>4973.6941579875675</v>
      </c>
      <c r="AE60" s="8">
        <f t="shared" ref="AE60" si="148">SUM(AE61:AE63)</f>
        <v>4471.6740332218878</v>
      </c>
      <c r="AF60" s="8">
        <f t="shared" ref="AF60" si="149">SUM(AF61:AF63)</f>
        <v>4287.1078108815645</v>
      </c>
      <c r="AG60" s="8">
        <f t="shared" ref="AG60" si="150">SUM(AG61:AG63)</f>
        <v>4828.6004983984285</v>
      </c>
      <c r="AH60" s="8">
        <f t="shared" ref="AH60" si="151">SUM(AH61:AH63)</f>
        <v>5759.7001768608934</v>
      </c>
      <c r="AI60" s="8">
        <f t="shared" ref="AI60" si="152">SUM(AI61:AI63)</f>
        <v>6293.7117801655622</v>
      </c>
      <c r="AJ60" s="8">
        <f t="shared" ref="AJ60" si="153">SUM(AJ61:AJ63)</f>
        <v>7143.4362111981791</v>
      </c>
      <c r="AK60" s="8">
        <f t="shared" ref="AK60" si="154">SUM(AK61:AK63)</f>
        <v>6942.960380492118</v>
      </c>
      <c r="AL60" s="8">
        <f t="shared" ref="AL60" si="155">SUM(AL61:AL63)</f>
        <v>6301.8290026240902</v>
      </c>
      <c r="AM60" s="8">
        <f t="shared" ref="AM60" si="156">SUM(AM61:AM63)</f>
        <v>6108.4257495581123</v>
      </c>
      <c r="AN60" s="8">
        <f t="shared" ref="AN60" si="157">SUM(AN61:AN63)</f>
        <v>6693.9214853638732</v>
      </c>
      <c r="AO60" s="8">
        <f t="shared" ref="AO60" si="158">SUM(AO61:AO63)</f>
        <v>8325.0686822491316</v>
      </c>
      <c r="AP60" s="8">
        <f t="shared" ref="AP60" si="159">SUM(AP61:AP63)</f>
        <v>8325.0686822491316</v>
      </c>
      <c r="AQ60" s="8">
        <f t="shared" ref="AQ60" si="160">SUM(AQ61:AQ63)</f>
        <v>8325.0686822491316</v>
      </c>
      <c r="AR60" s="8">
        <f t="shared" ref="AR60" si="161">SUM(AR61:AR63)</f>
        <v>8325.0686822491316</v>
      </c>
      <c r="AS60" s="8">
        <f t="shared" ref="AS60" si="162">SUM(AS61:AS63)</f>
        <v>8325.0686822491316</v>
      </c>
      <c r="AT60" s="8">
        <f t="shared" ref="AT60" si="163">SUM(AT61:AT63)</f>
        <v>8325.0686822491316</v>
      </c>
      <c r="AU60" s="8">
        <f t="shared" ref="AU60" si="164">SUM(AU61:AU63)</f>
        <v>8325.0686822491316</v>
      </c>
      <c r="AV60" s="8">
        <f t="shared" ref="AV60" si="165">SUM(AV61:AV63)</f>
        <v>8325.0686822491316</v>
      </c>
      <c r="AW60" s="8">
        <f t="shared" ref="AW60" si="166">SUM(AW61:AW63)</f>
        <v>8325.0686822491316</v>
      </c>
      <c r="AX60" s="8">
        <f t="shared" ref="AX60" si="167">SUM(AX61:AX63)</f>
        <v>8325.0686822491316</v>
      </c>
      <c r="AY60" s="8">
        <f t="shared" ref="AY60" si="168">SUM(AY61:AY63)</f>
        <v>8325.0686822491316</v>
      </c>
      <c r="AZ60" s="8">
        <f t="shared" ref="AZ60" si="169">SUM(AZ61:AZ63)</f>
        <v>8325.0686822491316</v>
      </c>
      <c r="BA60" s="8">
        <f t="shared" ref="BA60" si="170">SUM(BA61:BA63)</f>
        <v>0</v>
      </c>
      <c r="BB60" s="8">
        <f t="shared" ref="BB60" si="171">SUM(BB61:BB63)</f>
        <v>0</v>
      </c>
      <c r="BC60" s="8">
        <f t="shared" ref="BC60" si="172">SUM(BC61:BC63)</f>
        <v>0</v>
      </c>
      <c r="BD60" s="8">
        <f t="shared" ref="BD60" si="173">SUM(BD61:BD63)</f>
        <v>0</v>
      </c>
      <c r="BE60" s="8">
        <f t="shared" ref="BE60" si="174">SUM(BE61:BE63)</f>
        <v>0</v>
      </c>
      <c r="BF60" s="8">
        <f t="shared" ref="BF60" si="175">SUM(BF61:BF63)</f>
        <v>0</v>
      </c>
      <c r="BG60" s="8">
        <f t="shared" ref="BG60" si="176">SUM(BG61:BG63)</f>
        <v>0</v>
      </c>
      <c r="BH60" s="8">
        <f t="shared" ref="BH60" si="177">SUM(BH61:BH63)</f>
        <v>0</v>
      </c>
      <c r="BI60" s="8">
        <f t="shared" ref="BI60" si="178">SUM(BI61:BI63)</f>
        <v>0</v>
      </c>
      <c r="BJ60" s="8">
        <f t="shared" ref="BJ60" si="179">SUM(BJ61:BJ63)</f>
        <v>0</v>
      </c>
      <c r="BK60" s="8">
        <f t="shared" ref="BK60" si="180">SUM(BK61:BK63)</f>
        <v>0</v>
      </c>
      <c r="BL60" s="8">
        <f t="shared" ref="BL60" si="181">SUM(BL61:BL63)</f>
        <v>0</v>
      </c>
      <c r="BM60" s="8">
        <f t="shared" ref="BM60" si="182">SUM(BM61:BM63)</f>
        <v>0</v>
      </c>
      <c r="BN60" s="8">
        <f t="shared" ref="BN60" si="183">SUM(BN61:BN63)</f>
        <v>0</v>
      </c>
      <c r="BO60" s="8">
        <f t="shared" ref="BO60" si="184">SUM(BO61:BO63)</f>
        <v>0</v>
      </c>
      <c r="BP60" s="8">
        <f t="shared" ref="BP60" si="185">SUM(BP61:BP63)</f>
        <v>0</v>
      </c>
      <c r="BQ60" s="8">
        <f t="shared" ref="BQ60" si="186">SUM(BQ61:BQ63)</f>
        <v>0</v>
      </c>
      <c r="BR60" s="8">
        <f t="shared" ref="BR60" si="187">SUM(BR61:BR63)</f>
        <v>0</v>
      </c>
    </row>
    <row r="61" spans="1:70" ht="15">
      <c r="A61" s="5">
        <f>+A60+1</f>
        <v>2</v>
      </c>
      <c r="B61" s="12" t="s">
        <v>13</v>
      </c>
      <c r="C61" s="7"/>
      <c r="D61" s="8">
        <f t="shared" si="127"/>
        <v>0</v>
      </c>
      <c r="E61" s="8">
        <f t="shared" si="127"/>
        <v>0</v>
      </c>
      <c r="F61" s="8">
        <f t="shared" si="127"/>
        <v>0</v>
      </c>
      <c r="G61" s="8">
        <f t="shared" si="127"/>
        <v>0</v>
      </c>
      <c r="H61" s="8">
        <f t="shared" si="127"/>
        <v>0</v>
      </c>
      <c r="I61" s="8">
        <f t="shared" si="127"/>
        <v>0</v>
      </c>
      <c r="J61" s="8">
        <f t="shared" si="128"/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/>
      <c r="BB61" s="9"/>
      <c r="BC61" s="9"/>
      <c r="BD61" s="9"/>
      <c r="BE61" s="9"/>
      <c r="BF61" s="9"/>
      <c r="BG61" s="9"/>
      <c r="BH61" s="9"/>
      <c r="BI61" s="9"/>
    </row>
    <row r="62" spans="1:70" ht="15">
      <c r="A62" s="5">
        <f>+A61+1</f>
        <v>3</v>
      </c>
      <c r="B62" s="12" t="s">
        <v>14</v>
      </c>
      <c r="C62" s="7"/>
      <c r="D62" s="8">
        <f t="shared" si="127"/>
        <v>9148.5211457832575</v>
      </c>
      <c r="E62" s="8">
        <f t="shared" si="127"/>
        <v>37650.20016768889</v>
      </c>
      <c r="F62" s="8">
        <f t="shared" si="127"/>
        <v>68984.454499538129</v>
      </c>
      <c r="G62" s="8">
        <f t="shared" si="127"/>
        <v>99900.824186989557</v>
      </c>
      <c r="H62" s="8">
        <f t="shared" si="127"/>
        <v>0</v>
      </c>
      <c r="I62" s="8">
        <f t="shared" si="127"/>
        <v>0</v>
      </c>
      <c r="J62" s="8">
        <f t="shared" si="128"/>
        <v>215683.99999999983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9148.5211457832575</v>
      </c>
      <c r="Q62" s="9">
        <v>3178.9686135897341</v>
      </c>
      <c r="R62" s="9">
        <v>3794.404681983543</v>
      </c>
      <c r="S62" s="9">
        <v>4872.271420451033</v>
      </c>
      <c r="T62" s="9">
        <v>5016.2330738764858</v>
      </c>
      <c r="U62" s="9">
        <v>4600.9836824404028</v>
      </c>
      <c r="V62" s="9">
        <v>3596.7957799311698</v>
      </c>
      <c r="W62" s="9">
        <v>2641.9731896905623</v>
      </c>
      <c r="X62" s="9">
        <v>1840.9742413557919</v>
      </c>
      <c r="Y62" s="9">
        <v>1955.8113448959414</v>
      </c>
      <c r="Z62" s="9">
        <v>2238.8842514237426</v>
      </c>
      <c r="AA62" s="9">
        <v>2253.6274012642875</v>
      </c>
      <c r="AB62" s="9">
        <v>1659.27248678619</v>
      </c>
      <c r="AC62" s="9">
        <v>5179.3932127858589</v>
      </c>
      <c r="AD62" s="9">
        <v>4973.6941579875675</v>
      </c>
      <c r="AE62" s="9">
        <v>4471.6740332218878</v>
      </c>
      <c r="AF62" s="9">
        <v>4287.1078108815645</v>
      </c>
      <c r="AG62" s="9">
        <v>4828.6004983984285</v>
      </c>
      <c r="AH62" s="9">
        <v>5759.7001768608934</v>
      </c>
      <c r="AI62" s="9">
        <v>6293.7117801655622</v>
      </c>
      <c r="AJ62" s="9">
        <v>7143.4362111981791</v>
      </c>
      <c r="AK62" s="9">
        <v>6942.960380492118</v>
      </c>
      <c r="AL62" s="9">
        <v>6301.8290026240902</v>
      </c>
      <c r="AM62" s="9">
        <v>6108.4257495581123</v>
      </c>
      <c r="AN62" s="9">
        <v>6693.9214853638732</v>
      </c>
      <c r="AO62" s="9">
        <v>8325.0686822491316</v>
      </c>
      <c r="AP62" s="9">
        <v>8325.0686822491316</v>
      </c>
      <c r="AQ62" s="9">
        <v>8325.0686822491316</v>
      </c>
      <c r="AR62" s="9">
        <v>8325.0686822491316</v>
      </c>
      <c r="AS62" s="9">
        <v>8325.0686822491316</v>
      </c>
      <c r="AT62" s="9">
        <v>8325.0686822491316</v>
      </c>
      <c r="AU62" s="9">
        <v>8325.0686822491316</v>
      </c>
      <c r="AV62" s="9">
        <v>8325.0686822491316</v>
      </c>
      <c r="AW62" s="9">
        <v>8325.0686822491316</v>
      </c>
      <c r="AX62" s="9">
        <v>8325.0686822491316</v>
      </c>
      <c r="AY62" s="9">
        <v>8325.0686822491316</v>
      </c>
      <c r="AZ62" s="9">
        <v>8325.0686822491316</v>
      </c>
      <c r="BA62" s="9"/>
      <c r="BB62" s="9"/>
      <c r="BC62" s="9"/>
      <c r="BD62" s="9"/>
      <c r="BE62" s="9"/>
      <c r="BF62" s="9"/>
      <c r="BG62" s="9"/>
      <c r="BH62" s="9"/>
      <c r="BI62" s="9"/>
    </row>
    <row r="63" spans="1:70" ht="15">
      <c r="A63" s="5">
        <f>+A62+1</f>
        <v>4</v>
      </c>
      <c r="B63" s="12" t="s">
        <v>15</v>
      </c>
      <c r="C63" s="7"/>
      <c r="D63" s="8">
        <f t="shared" si="127"/>
        <v>0</v>
      </c>
      <c r="E63" s="8">
        <f t="shared" si="127"/>
        <v>0</v>
      </c>
      <c r="F63" s="8">
        <f t="shared" si="127"/>
        <v>0</v>
      </c>
      <c r="G63" s="8">
        <f t="shared" si="127"/>
        <v>0</v>
      </c>
      <c r="H63" s="8">
        <f t="shared" si="127"/>
        <v>0</v>
      </c>
      <c r="I63" s="8">
        <f t="shared" si="127"/>
        <v>0</v>
      </c>
      <c r="J63" s="8">
        <f t="shared" si="128"/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/>
      <c r="BB63" s="9"/>
      <c r="BC63" s="9"/>
      <c r="BD63" s="9"/>
      <c r="BE63" s="9"/>
      <c r="BF63" s="9"/>
      <c r="BG63" s="9"/>
      <c r="BH63" s="9"/>
      <c r="BI63" s="9"/>
    </row>
    <row r="64" spans="1:70" ht="15" customHeight="1"/>
    <row r="65" spans="1:70" ht="15" customHeight="1">
      <c r="A65" s="26" t="s">
        <v>10</v>
      </c>
      <c r="B65" s="26"/>
      <c r="C65" s="26"/>
    </row>
    <row r="66" spans="1:70" ht="15" customHeight="1">
      <c r="A66" s="26" t="s">
        <v>11</v>
      </c>
      <c r="B66" s="26"/>
      <c r="C66" s="26"/>
    </row>
    <row r="67" spans="1:70" ht="15">
      <c r="A67" s="1" t="s">
        <v>25</v>
      </c>
      <c r="B67" s="13"/>
      <c r="C67" s="13"/>
      <c r="D67" s="13"/>
      <c r="E67" s="13"/>
      <c r="F67" s="13"/>
      <c r="G67" s="13"/>
      <c r="H67" s="13"/>
      <c r="I67" s="13"/>
      <c r="J67" s="13"/>
      <c r="K67" s="14"/>
      <c r="L67" s="15"/>
      <c r="M67" s="15"/>
      <c r="Q67" s="23"/>
      <c r="R67" s="23"/>
      <c r="S67" s="23"/>
      <c r="V67" s="15"/>
      <c r="W67" s="15"/>
      <c r="X67" s="15"/>
      <c r="Y67" s="15"/>
      <c r="Z67" s="15"/>
      <c r="AA67" s="15"/>
      <c r="AB67" s="15"/>
      <c r="AC67" s="16"/>
      <c r="AD67" s="16"/>
      <c r="AE67" s="16"/>
      <c r="AF67" s="17"/>
      <c r="AG67" s="15"/>
      <c r="AH67" s="15"/>
      <c r="AI67" s="15"/>
      <c r="AJ67" s="15"/>
      <c r="AK67" s="15"/>
      <c r="AL67" s="15"/>
      <c r="AM67" s="15"/>
      <c r="AN67" s="15"/>
      <c r="AO67" s="16"/>
      <c r="AP67" s="16"/>
      <c r="AQ67" s="16"/>
      <c r="AR67" s="18"/>
      <c r="AS67" s="18"/>
      <c r="AT67" s="18"/>
      <c r="AU67" s="18"/>
      <c r="AV67" s="18"/>
      <c r="AW67" s="18"/>
      <c r="AX67" s="18"/>
      <c r="AY67" s="18"/>
      <c r="AZ67" s="18"/>
      <c r="BA67" s="16"/>
      <c r="BB67" s="16"/>
      <c r="BC67" s="16"/>
      <c r="BD67" s="18"/>
      <c r="BE67" s="18"/>
      <c r="BF67" s="18"/>
      <c r="BG67" s="18"/>
      <c r="BH67" s="18"/>
      <c r="BI67" s="18"/>
    </row>
    <row r="68" spans="1:70" ht="15">
      <c r="A68" s="1" t="s">
        <v>0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5"/>
      <c r="M68" s="15"/>
      <c r="Q68" s="23"/>
      <c r="R68" s="23"/>
      <c r="S68" s="23"/>
      <c r="V68" s="15"/>
      <c r="W68" s="15"/>
      <c r="X68" s="15"/>
      <c r="Y68" s="15"/>
      <c r="Z68" s="15"/>
      <c r="AA68" s="15"/>
      <c r="AB68" s="15"/>
      <c r="AC68" s="16"/>
      <c r="AD68" s="16"/>
      <c r="AE68" s="16"/>
      <c r="AF68" s="15"/>
      <c r="AG68" s="15"/>
      <c r="AH68" s="15"/>
      <c r="AI68" s="15"/>
      <c r="AJ68" s="15"/>
      <c r="AK68" s="15"/>
      <c r="AL68" s="15"/>
      <c r="AM68" s="15"/>
      <c r="AN68" s="15"/>
      <c r="AO68" s="16"/>
      <c r="AP68" s="16"/>
      <c r="AQ68" s="16"/>
      <c r="AR68" s="18"/>
      <c r="AS68" s="18"/>
      <c r="AT68" s="18"/>
      <c r="AU68" s="18"/>
      <c r="AV68" s="18"/>
      <c r="AW68" s="18"/>
      <c r="AX68" s="18"/>
      <c r="AY68" s="18"/>
      <c r="AZ68" s="18"/>
      <c r="BA68" s="16"/>
      <c r="BB68" s="16"/>
      <c r="BC68" s="16"/>
      <c r="BD68" s="18"/>
      <c r="BE68" s="18"/>
      <c r="BF68" s="18"/>
      <c r="BG68" s="18"/>
      <c r="BH68" s="18"/>
      <c r="BI68" s="18"/>
    </row>
    <row r="69" spans="1:70" ht="15">
      <c r="A69" s="26" t="s">
        <v>19</v>
      </c>
      <c r="B69" s="26"/>
      <c r="C69" s="26"/>
      <c r="D69" s="13"/>
      <c r="E69" s="13"/>
      <c r="F69" s="13"/>
      <c r="G69" s="13"/>
      <c r="H69" s="13"/>
      <c r="I69" s="13"/>
      <c r="J69" s="13"/>
      <c r="K69" s="13"/>
      <c r="L69" s="15"/>
      <c r="M69" s="15"/>
      <c r="Q69" s="23"/>
      <c r="R69" s="23"/>
      <c r="S69" s="23"/>
      <c r="V69" s="15"/>
      <c r="W69" s="15"/>
      <c r="X69" s="15"/>
      <c r="Y69" s="15"/>
      <c r="Z69" s="15"/>
      <c r="AA69" s="15"/>
      <c r="AB69" s="15"/>
      <c r="AC69" s="16"/>
      <c r="AD69" s="16"/>
      <c r="AE69" s="16"/>
      <c r="AF69" s="15"/>
      <c r="AG69" s="15"/>
      <c r="AH69" s="15"/>
      <c r="AI69" s="15"/>
      <c r="AJ69" s="15"/>
      <c r="AK69" s="15"/>
      <c r="AL69" s="15"/>
      <c r="AM69" s="15"/>
      <c r="AN69" s="15"/>
      <c r="AO69" s="16"/>
      <c r="AP69" s="16"/>
      <c r="AQ69" s="16"/>
      <c r="AR69" s="18"/>
      <c r="AS69" s="18"/>
      <c r="AT69" s="18"/>
      <c r="AU69" s="18"/>
      <c r="AV69" s="18"/>
      <c r="AW69" s="18"/>
      <c r="AX69" s="18"/>
      <c r="AY69" s="18"/>
      <c r="AZ69" s="18"/>
      <c r="BA69" s="16"/>
      <c r="BB69" s="16"/>
      <c r="BC69" s="16"/>
      <c r="BD69" s="18"/>
      <c r="BE69" s="18"/>
      <c r="BF69" s="18"/>
      <c r="BG69" s="18"/>
      <c r="BH69" s="18"/>
      <c r="BI69" s="18"/>
    </row>
    <row r="70" spans="1:70" ht="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5"/>
      <c r="M70" s="15"/>
      <c r="Q70" s="23"/>
      <c r="R70" s="23"/>
      <c r="S70" s="23"/>
      <c r="V70" s="15"/>
      <c r="W70" s="15"/>
      <c r="X70" s="15"/>
      <c r="Y70" s="15"/>
      <c r="Z70" s="15"/>
      <c r="AA70" s="15"/>
      <c r="AB70" s="15"/>
      <c r="AC70" s="16"/>
      <c r="AD70" s="16"/>
      <c r="AE70" s="16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8"/>
      <c r="AS70" s="18"/>
      <c r="AT70" s="18"/>
      <c r="AU70" s="18"/>
      <c r="AV70" s="18"/>
      <c r="AW70" s="18"/>
      <c r="AX70" s="18"/>
      <c r="AY70" s="18"/>
      <c r="AZ70" s="18"/>
      <c r="BA70" s="16"/>
      <c r="BB70" s="16"/>
      <c r="BC70" s="16"/>
      <c r="BD70" s="18"/>
      <c r="BE70" s="18"/>
      <c r="BF70" s="18"/>
      <c r="BG70" s="18"/>
      <c r="BH70" s="18"/>
      <c r="BI70" s="18"/>
    </row>
    <row r="71" spans="1:70" ht="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5"/>
      <c r="M71" s="15"/>
      <c r="N71" s="15"/>
      <c r="O71" s="15"/>
      <c r="P71" s="15"/>
      <c r="Q71" s="16"/>
      <c r="R71" s="16"/>
      <c r="S71" s="16"/>
      <c r="T71" s="15"/>
      <c r="U71" s="15"/>
      <c r="V71" s="15"/>
      <c r="W71" s="15"/>
      <c r="X71" s="15"/>
      <c r="Y71" s="15"/>
      <c r="Z71" s="15"/>
      <c r="AA71" s="15"/>
      <c r="AB71" s="15"/>
      <c r="AC71" s="16"/>
      <c r="AD71" s="16"/>
      <c r="AE71" s="16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8"/>
      <c r="AS71" s="18"/>
      <c r="AT71" s="18"/>
      <c r="AU71" s="18"/>
      <c r="AV71" s="18"/>
      <c r="AW71" s="18"/>
      <c r="AX71" s="18"/>
      <c r="AY71" s="18"/>
      <c r="AZ71" s="18"/>
      <c r="BA71" s="16"/>
      <c r="BB71" s="16"/>
      <c r="BC71" s="16"/>
      <c r="BD71" s="18"/>
      <c r="BE71" s="18"/>
      <c r="BF71" s="18"/>
      <c r="BG71" s="18"/>
      <c r="BH71" s="18"/>
      <c r="BI71" s="18"/>
    </row>
    <row r="72" spans="1:70" ht="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5"/>
      <c r="M72" s="15"/>
      <c r="N72" s="15"/>
      <c r="O72" s="15"/>
      <c r="P72" s="15"/>
      <c r="Q72" s="16"/>
      <c r="R72" s="16"/>
      <c r="S72" s="16"/>
      <c r="T72" s="15"/>
      <c r="U72" s="15"/>
      <c r="V72" s="15"/>
      <c r="W72" s="15"/>
      <c r="X72" s="15"/>
      <c r="Y72" s="15"/>
      <c r="Z72" s="15"/>
      <c r="AA72" s="15"/>
      <c r="AB72" s="15"/>
      <c r="AC72" s="16"/>
      <c r="AD72" s="16"/>
      <c r="AE72" s="16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8"/>
      <c r="AS72" s="18"/>
      <c r="AT72" s="18"/>
      <c r="AU72" s="18"/>
      <c r="AV72" s="18"/>
      <c r="AW72" s="18"/>
      <c r="AX72" s="18"/>
      <c r="AY72" s="18"/>
      <c r="AZ72" s="18"/>
      <c r="BA72" s="16"/>
      <c r="BB72" s="16"/>
      <c r="BC72" s="16"/>
      <c r="BD72" s="18"/>
      <c r="BE72" s="18"/>
      <c r="BF72" s="18"/>
      <c r="BG72" s="18"/>
      <c r="BH72" s="18"/>
      <c r="BI72" s="18"/>
    </row>
    <row r="73" spans="1:70" ht="15">
      <c r="A73" s="2" t="s">
        <v>1</v>
      </c>
      <c r="B73" s="1"/>
      <c r="C73" s="13"/>
      <c r="D73" s="22" t="s">
        <v>2</v>
      </c>
      <c r="E73" s="22"/>
      <c r="F73" s="22"/>
      <c r="G73" s="22"/>
      <c r="H73" s="22"/>
      <c r="I73" s="22"/>
      <c r="J73" s="13"/>
      <c r="K73" s="5" t="s">
        <v>3</v>
      </c>
      <c r="L73" s="5" t="s">
        <v>3</v>
      </c>
      <c r="M73" s="5" t="s">
        <v>3</v>
      </c>
      <c r="N73" s="5" t="s">
        <v>3</v>
      </c>
      <c r="O73" s="5" t="s">
        <v>3</v>
      </c>
      <c r="P73" s="5" t="s">
        <v>3</v>
      </c>
      <c r="Q73" s="5" t="s">
        <v>3</v>
      </c>
      <c r="R73" s="5" t="s">
        <v>3</v>
      </c>
      <c r="S73" s="5" t="s">
        <v>3</v>
      </c>
      <c r="T73" s="5" t="s">
        <v>3</v>
      </c>
      <c r="U73" s="5" t="s">
        <v>3</v>
      </c>
      <c r="V73" s="5" t="s">
        <v>3</v>
      </c>
      <c r="W73" s="5" t="s">
        <v>3</v>
      </c>
      <c r="X73" s="5" t="s">
        <v>3</v>
      </c>
      <c r="Y73" s="5" t="s">
        <v>3</v>
      </c>
      <c r="Z73" s="5" t="s">
        <v>3</v>
      </c>
      <c r="AA73" s="5" t="s">
        <v>3</v>
      </c>
      <c r="AB73" s="5" t="s">
        <v>3</v>
      </c>
      <c r="AC73" s="5" t="s">
        <v>3</v>
      </c>
      <c r="AD73" s="5" t="s">
        <v>3</v>
      </c>
      <c r="AE73" s="5" t="s">
        <v>3</v>
      </c>
      <c r="AF73" s="5" t="s">
        <v>3</v>
      </c>
      <c r="AG73" s="5" t="s">
        <v>3</v>
      </c>
      <c r="AH73" s="5" t="s">
        <v>3</v>
      </c>
      <c r="AI73" s="5" t="s">
        <v>3</v>
      </c>
      <c r="AJ73" s="5" t="s">
        <v>3</v>
      </c>
      <c r="AK73" s="5" t="s">
        <v>3</v>
      </c>
      <c r="AL73" s="5" t="s">
        <v>3</v>
      </c>
      <c r="AM73" s="5" t="s">
        <v>3</v>
      </c>
      <c r="AN73" s="5" t="s">
        <v>3</v>
      </c>
      <c r="AO73" s="5" t="s">
        <v>3</v>
      </c>
      <c r="AP73" s="5" t="s">
        <v>3</v>
      </c>
      <c r="AQ73" s="5" t="s">
        <v>3</v>
      </c>
      <c r="AR73" s="5" t="s">
        <v>3</v>
      </c>
      <c r="AS73" s="5" t="s">
        <v>3</v>
      </c>
      <c r="AT73" s="5" t="s">
        <v>3</v>
      </c>
      <c r="AU73" s="5" t="s">
        <v>3</v>
      </c>
      <c r="AV73" s="5" t="s">
        <v>3</v>
      </c>
      <c r="AW73" s="5" t="s">
        <v>3</v>
      </c>
      <c r="AX73" s="5" t="s">
        <v>3</v>
      </c>
      <c r="AY73" s="5" t="s">
        <v>3</v>
      </c>
      <c r="AZ73" s="5" t="s">
        <v>3</v>
      </c>
      <c r="BA73" s="5" t="s">
        <v>3</v>
      </c>
      <c r="BB73" s="5" t="s">
        <v>3</v>
      </c>
      <c r="BC73" s="5" t="s">
        <v>3</v>
      </c>
      <c r="BD73" s="5" t="s">
        <v>3</v>
      </c>
      <c r="BE73" s="5" t="s">
        <v>3</v>
      </c>
      <c r="BF73" s="5" t="s">
        <v>3</v>
      </c>
      <c r="BG73" s="5" t="s">
        <v>3</v>
      </c>
      <c r="BH73" s="5" t="s">
        <v>3</v>
      </c>
      <c r="BI73" s="5" t="s">
        <v>3</v>
      </c>
      <c r="BJ73" s="5" t="s">
        <v>3</v>
      </c>
      <c r="BK73" s="5" t="s">
        <v>3</v>
      </c>
      <c r="BL73" s="5" t="s">
        <v>3</v>
      </c>
      <c r="BM73" s="5" t="s">
        <v>3</v>
      </c>
      <c r="BN73" s="5" t="s">
        <v>3</v>
      </c>
      <c r="BO73" s="5" t="s">
        <v>3</v>
      </c>
      <c r="BP73" s="5" t="s">
        <v>3</v>
      </c>
      <c r="BQ73" s="5" t="s">
        <v>3</v>
      </c>
      <c r="BR73" s="5" t="s">
        <v>3</v>
      </c>
    </row>
    <row r="74" spans="1:70" ht="15">
      <c r="A74" s="3" t="s">
        <v>4</v>
      </c>
      <c r="B74" s="4" t="s">
        <v>5</v>
      </c>
      <c r="C74" s="4" t="s">
        <v>6</v>
      </c>
      <c r="D74" s="4">
        <v>2014</v>
      </c>
      <c r="E74" s="4">
        <v>2015</v>
      </c>
      <c r="F74" s="4">
        <v>2016</v>
      </c>
      <c r="G74" s="4">
        <v>2017</v>
      </c>
      <c r="H74" s="4">
        <v>2018</v>
      </c>
      <c r="I74" s="4">
        <v>2019</v>
      </c>
      <c r="J74" s="4"/>
      <c r="K74" s="20">
        <v>41821</v>
      </c>
      <c r="L74" s="20">
        <v>41852</v>
      </c>
      <c r="M74" s="20">
        <v>41883</v>
      </c>
      <c r="N74" s="20">
        <v>41913</v>
      </c>
      <c r="O74" s="20">
        <v>41944</v>
      </c>
      <c r="P74" s="20">
        <v>41974</v>
      </c>
      <c r="Q74" s="20">
        <v>42005</v>
      </c>
      <c r="R74" s="20">
        <v>42036</v>
      </c>
      <c r="S74" s="20">
        <v>42064</v>
      </c>
      <c r="T74" s="20">
        <v>42095</v>
      </c>
      <c r="U74" s="20">
        <v>42125</v>
      </c>
      <c r="V74" s="20">
        <v>42156</v>
      </c>
      <c r="W74" s="20">
        <v>42186</v>
      </c>
      <c r="X74" s="20">
        <v>42217</v>
      </c>
      <c r="Y74" s="20">
        <v>42248</v>
      </c>
      <c r="Z74" s="20">
        <v>42278</v>
      </c>
      <c r="AA74" s="20">
        <v>42309</v>
      </c>
      <c r="AB74" s="20">
        <v>42339</v>
      </c>
      <c r="AC74" s="20">
        <v>42370</v>
      </c>
      <c r="AD74" s="20">
        <v>42401</v>
      </c>
      <c r="AE74" s="20">
        <v>42430</v>
      </c>
      <c r="AF74" s="20">
        <v>42461</v>
      </c>
      <c r="AG74" s="20">
        <v>42491</v>
      </c>
      <c r="AH74" s="20">
        <v>42522</v>
      </c>
      <c r="AI74" s="20">
        <v>42552</v>
      </c>
      <c r="AJ74" s="20">
        <v>42583</v>
      </c>
      <c r="AK74" s="20">
        <v>42614</v>
      </c>
      <c r="AL74" s="20">
        <v>42644</v>
      </c>
      <c r="AM74" s="20">
        <v>42675</v>
      </c>
      <c r="AN74" s="20">
        <v>42705</v>
      </c>
      <c r="AO74" s="20">
        <v>42736</v>
      </c>
      <c r="AP74" s="20">
        <v>42767</v>
      </c>
      <c r="AQ74" s="20">
        <v>42795</v>
      </c>
      <c r="AR74" s="20">
        <v>42826</v>
      </c>
      <c r="AS74" s="20">
        <v>42856</v>
      </c>
      <c r="AT74" s="20">
        <v>42887</v>
      </c>
      <c r="AU74" s="20">
        <v>42917</v>
      </c>
      <c r="AV74" s="20">
        <v>42948</v>
      </c>
      <c r="AW74" s="20">
        <v>42979</v>
      </c>
      <c r="AX74" s="20">
        <v>43009</v>
      </c>
      <c r="AY74" s="20">
        <v>43040</v>
      </c>
      <c r="AZ74" s="20">
        <v>43070</v>
      </c>
      <c r="BA74" s="20">
        <v>43101</v>
      </c>
      <c r="BB74" s="20">
        <v>43132</v>
      </c>
      <c r="BC74" s="20">
        <v>43160</v>
      </c>
      <c r="BD74" s="20">
        <v>43191</v>
      </c>
      <c r="BE74" s="20">
        <v>43221</v>
      </c>
      <c r="BF74" s="20">
        <v>43252</v>
      </c>
      <c r="BG74" s="20">
        <v>43282</v>
      </c>
      <c r="BH74" s="20">
        <v>43313</v>
      </c>
      <c r="BI74" s="20">
        <v>43344</v>
      </c>
      <c r="BJ74" s="20">
        <v>43374</v>
      </c>
      <c r="BK74" s="20">
        <v>43405</v>
      </c>
      <c r="BL74" s="20">
        <v>43435</v>
      </c>
      <c r="BM74" s="20">
        <v>43466</v>
      </c>
      <c r="BN74" s="20">
        <v>43497</v>
      </c>
      <c r="BO74" s="20">
        <v>43525</v>
      </c>
      <c r="BP74" s="20">
        <v>43556</v>
      </c>
      <c r="BQ74" s="20">
        <v>43586</v>
      </c>
      <c r="BR74" s="20">
        <v>43617</v>
      </c>
    </row>
    <row r="75" spans="1:70" ht="15">
      <c r="A75" s="3"/>
      <c r="B75" s="4"/>
      <c r="C75" s="4"/>
      <c r="D75" s="4"/>
      <c r="E75" s="4"/>
      <c r="F75" s="4"/>
      <c r="G75" s="4"/>
      <c r="H75" s="4"/>
      <c r="I75" s="4"/>
      <c r="J75" s="4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</row>
    <row r="76" spans="1:70" ht="15">
      <c r="A76" s="5">
        <v>1</v>
      </c>
      <c r="B76" s="6" t="s">
        <v>8</v>
      </c>
      <c r="C76" s="7"/>
      <c r="D76" s="8">
        <f t="shared" ref="D76:I79" si="188">SUMIF($K$7:$BI$7,D$10,$K76:$BI76)</f>
        <v>7789.0608395251074</v>
      </c>
      <c r="E76" s="8">
        <f t="shared" si="188"/>
        <v>69258.530231661076</v>
      </c>
      <c r="F76" s="8">
        <f t="shared" si="188"/>
        <v>135282.56957036752</v>
      </c>
      <c r="G76" s="8">
        <f t="shared" si="188"/>
        <v>210638.83935844581</v>
      </c>
      <c r="H76" s="8">
        <f t="shared" si="188"/>
        <v>0</v>
      </c>
      <c r="I76" s="8">
        <f t="shared" si="188"/>
        <v>0</v>
      </c>
      <c r="J76" s="8">
        <f t="shared" ref="J76:J79" si="189">SUM(D76:I76)</f>
        <v>422968.99999999953</v>
      </c>
      <c r="K76" s="8">
        <f>SUM(K77:K79)</f>
        <v>0</v>
      </c>
      <c r="L76" s="8">
        <f t="shared" ref="L76" si="190">SUM(L77:L79)</f>
        <v>0</v>
      </c>
      <c r="M76" s="8">
        <f t="shared" ref="M76" si="191">SUM(M77:M79)</f>
        <v>0</v>
      </c>
      <c r="N76" s="8">
        <f t="shared" ref="N76" si="192">SUM(N77:N79)</f>
        <v>0</v>
      </c>
      <c r="O76" s="8">
        <f t="shared" ref="O76" si="193">SUM(O77:O79)</f>
        <v>0</v>
      </c>
      <c r="P76" s="8">
        <f t="shared" ref="P76" si="194">SUM(P77:P79)</f>
        <v>7789.0608395251074</v>
      </c>
      <c r="Q76" s="8">
        <f t="shared" ref="Q76" si="195">SUM(Q77:Q79)</f>
        <v>1658.4192396275303</v>
      </c>
      <c r="R76" s="8">
        <f t="shared" ref="R76" si="196">SUM(R77:R79)</f>
        <v>7441.0505829542162</v>
      </c>
      <c r="S76" s="8">
        <f t="shared" ref="S76" si="197">SUM(S77:S79)</f>
        <v>9554.8106045731402</v>
      </c>
      <c r="T76" s="8">
        <f t="shared" ref="T76" si="198">SUM(T77:T79)</f>
        <v>9837.1278677345708</v>
      </c>
      <c r="U76" s="8">
        <f t="shared" ref="U76" si="199">SUM(U77:U79)</f>
        <v>9022.7994064378199</v>
      </c>
      <c r="V76" s="8">
        <f t="shared" ref="V76" si="200">SUM(V77:V79)</f>
        <v>7053.5279123240798</v>
      </c>
      <c r="W76" s="8">
        <f t="shared" ref="W76" si="201">SUM(W77:W79)</f>
        <v>5181.0646968260389</v>
      </c>
      <c r="X76" s="8">
        <f t="shared" ref="X76" si="202">SUM(X77:X79)</f>
        <v>3610.2586835000184</v>
      </c>
      <c r="Y76" s="8">
        <f t="shared" ref="Y76" si="203">SUM(Y77:Y79)</f>
        <v>3835.4609926526373</v>
      </c>
      <c r="Z76" s="8">
        <f t="shared" ref="Z76" si="204">SUM(Z77:Z79)</f>
        <v>4390.5835988782146</v>
      </c>
      <c r="AA76" s="8">
        <f t="shared" ref="AA76" si="205">SUM(AA77:AA79)</f>
        <v>4419.4957821876187</v>
      </c>
      <c r="AB76" s="8">
        <f t="shared" ref="AB76" si="206">SUM(AB77:AB79)</f>
        <v>3253.9308639651899</v>
      </c>
      <c r="AC76" s="8">
        <f t="shared" ref="AC76" si="207">SUM(AC77:AC79)</f>
        <v>10157.094489247334</v>
      </c>
      <c r="AD76" s="8">
        <f t="shared" ref="AD76" si="208">SUM(AD77:AD79)</f>
        <v>9753.7065536147493</v>
      </c>
      <c r="AE76" s="8">
        <f t="shared" ref="AE76" si="209">SUM(AE77:AE79)</f>
        <v>8769.2155846415535</v>
      </c>
      <c r="AF76" s="8">
        <f t="shared" ref="AF76" si="210">SUM(AF77:AF79)</f>
        <v>8407.2703754602298</v>
      </c>
      <c r="AG76" s="8">
        <f t="shared" ref="AG76" si="211">SUM(AG77:AG79)</f>
        <v>9469.1693598370057</v>
      </c>
      <c r="AH76" s="8">
        <f t="shared" ref="AH76" si="212">SUM(AH77:AH79)</f>
        <v>11295.110551114942</v>
      </c>
      <c r="AI76" s="8">
        <f t="shared" ref="AI76" si="213">SUM(AI77:AI79)</f>
        <v>12342.338689679567</v>
      </c>
      <c r="AJ76" s="8">
        <f t="shared" ref="AJ76" si="214">SUM(AJ77:AJ79)</f>
        <v>14008.698238229459</v>
      </c>
      <c r="AK76" s="8">
        <f t="shared" ref="AK76" si="215">SUM(AK77:AK79)</f>
        <v>13615.553352016705</v>
      </c>
      <c r="AL76" s="8">
        <f t="shared" ref="AL76" si="216">SUM(AL77:AL79)</f>
        <v>12358.257039979362</v>
      </c>
      <c r="AM76" s="8">
        <f t="shared" ref="AM76" si="217">SUM(AM77:AM79)</f>
        <v>11978.98189418244</v>
      </c>
      <c r="AN76" s="8">
        <f t="shared" ref="AN76" si="218">SUM(AN77:AN79)</f>
        <v>13127.173442364163</v>
      </c>
      <c r="AO76" s="8">
        <f t="shared" ref="AO76" si="219">SUM(AO77:AO79)</f>
        <v>16325.948959877565</v>
      </c>
      <c r="AP76" s="8">
        <f t="shared" ref="AP76" si="220">SUM(AP77:AP79)</f>
        <v>16325.948959877565</v>
      </c>
      <c r="AQ76" s="8">
        <f t="shared" ref="AQ76" si="221">SUM(AQ77:AQ79)</f>
        <v>16325.948959877565</v>
      </c>
      <c r="AR76" s="8">
        <f t="shared" ref="AR76" si="222">SUM(AR77:AR79)</f>
        <v>16325.948959877565</v>
      </c>
      <c r="AS76" s="8">
        <f t="shared" ref="AS76" si="223">SUM(AS77:AS79)</f>
        <v>16325.948959877565</v>
      </c>
      <c r="AT76" s="8">
        <f t="shared" ref="AT76" si="224">SUM(AT77:AT79)</f>
        <v>16325.948959877565</v>
      </c>
      <c r="AU76" s="8">
        <f t="shared" ref="AU76" si="225">SUM(AU77:AU79)</f>
        <v>16325.948959877565</v>
      </c>
      <c r="AV76" s="8">
        <f t="shared" ref="AV76" si="226">SUM(AV77:AV79)</f>
        <v>16325.948959877565</v>
      </c>
      <c r="AW76" s="8">
        <f t="shared" ref="AW76" si="227">SUM(AW77:AW79)</f>
        <v>16325.948959877565</v>
      </c>
      <c r="AX76" s="8">
        <f t="shared" ref="AX76" si="228">SUM(AX77:AX79)</f>
        <v>33738.426310107563</v>
      </c>
      <c r="AY76" s="8">
        <f t="shared" ref="AY76" si="229">SUM(AY77:AY79)</f>
        <v>23871.409699151693</v>
      </c>
      <c r="AZ76" s="8">
        <f t="shared" ref="AZ76" si="230">SUM(AZ77:AZ79)</f>
        <v>6095.4627102884315</v>
      </c>
      <c r="BA76" s="8">
        <f t="shared" ref="BA76" si="231">SUM(BA77:BA79)</f>
        <v>0</v>
      </c>
      <c r="BB76" s="8">
        <f t="shared" ref="BB76" si="232">SUM(BB77:BB79)</f>
        <v>0</v>
      </c>
      <c r="BC76" s="8">
        <f t="shared" ref="BC76" si="233">SUM(BC77:BC79)</f>
        <v>0</v>
      </c>
      <c r="BD76" s="8">
        <f t="shared" ref="BD76" si="234">SUM(BD77:BD79)</f>
        <v>0</v>
      </c>
      <c r="BE76" s="8">
        <f t="shared" ref="BE76" si="235">SUM(BE77:BE79)</f>
        <v>0</v>
      </c>
      <c r="BF76" s="8">
        <f t="shared" ref="BF76" si="236">SUM(BF77:BF79)</f>
        <v>0</v>
      </c>
      <c r="BG76" s="8">
        <f t="shared" ref="BG76" si="237">SUM(BG77:BG79)</f>
        <v>0</v>
      </c>
      <c r="BH76" s="8">
        <f t="shared" ref="BH76" si="238">SUM(BH77:BH79)</f>
        <v>0</v>
      </c>
      <c r="BI76" s="8">
        <f t="shared" ref="BI76" si="239">SUM(BI77:BI79)</f>
        <v>0</v>
      </c>
      <c r="BJ76" s="8">
        <f t="shared" ref="BJ76" si="240">SUM(BJ77:BJ79)</f>
        <v>0</v>
      </c>
      <c r="BK76" s="8">
        <f t="shared" ref="BK76" si="241">SUM(BK77:BK79)</f>
        <v>0</v>
      </c>
      <c r="BL76" s="8">
        <f t="shared" ref="BL76" si="242">SUM(BL77:BL79)</f>
        <v>0</v>
      </c>
      <c r="BM76" s="8">
        <f t="shared" ref="BM76" si="243">SUM(BM77:BM79)</f>
        <v>0</v>
      </c>
      <c r="BN76" s="8">
        <f t="shared" ref="BN76" si="244">SUM(BN77:BN79)</f>
        <v>0</v>
      </c>
      <c r="BO76" s="8">
        <f t="shared" ref="BO76" si="245">SUM(BO77:BO79)</f>
        <v>0</v>
      </c>
      <c r="BP76" s="8">
        <f t="shared" ref="BP76" si="246">SUM(BP77:BP79)</f>
        <v>0</v>
      </c>
      <c r="BQ76" s="8">
        <f t="shared" ref="BQ76" si="247">SUM(BQ77:BQ79)</f>
        <v>0</v>
      </c>
      <c r="BR76" s="8">
        <f t="shared" ref="BR76" si="248">SUM(BR77:BR79)</f>
        <v>0</v>
      </c>
    </row>
    <row r="77" spans="1:70" ht="15">
      <c r="A77" s="5">
        <f>+A76+1</f>
        <v>2</v>
      </c>
      <c r="B77" s="12" t="s">
        <v>13</v>
      </c>
      <c r="C77" s="7"/>
      <c r="D77" s="8">
        <f t="shared" si="188"/>
        <v>0</v>
      </c>
      <c r="E77" s="8">
        <f t="shared" si="188"/>
        <v>0</v>
      </c>
      <c r="F77" s="8">
        <f t="shared" si="188"/>
        <v>0</v>
      </c>
      <c r="G77" s="8">
        <f t="shared" si="188"/>
        <v>0</v>
      </c>
      <c r="H77" s="8">
        <f t="shared" si="188"/>
        <v>0</v>
      </c>
      <c r="I77" s="8">
        <f t="shared" si="188"/>
        <v>0</v>
      </c>
      <c r="J77" s="8">
        <f t="shared" si="189"/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/>
      <c r="BB77" s="9"/>
      <c r="BC77" s="9"/>
      <c r="BD77" s="9"/>
      <c r="BE77" s="9"/>
      <c r="BF77" s="9"/>
      <c r="BG77" s="9"/>
      <c r="BH77" s="9"/>
      <c r="BI77" s="9"/>
    </row>
    <row r="78" spans="1:70" ht="15">
      <c r="A78" s="5">
        <f>+A77+1</f>
        <v>3</v>
      </c>
      <c r="B78" s="12" t="s">
        <v>14</v>
      </c>
      <c r="C78" s="7"/>
      <c r="D78" s="8">
        <f t="shared" si="188"/>
        <v>7789.0608395251074</v>
      </c>
      <c r="E78" s="8">
        <f t="shared" si="188"/>
        <v>69258.530231661076</v>
      </c>
      <c r="F78" s="8">
        <f t="shared" si="188"/>
        <v>135282.56957036752</v>
      </c>
      <c r="G78" s="8">
        <f t="shared" si="188"/>
        <v>210638.83935844581</v>
      </c>
      <c r="H78" s="8">
        <f t="shared" si="188"/>
        <v>0</v>
      </c>
      <c r="I78" s="8">
        <f t="shared" si="188"/>
        <v>0</v>
      </c>
      <c r="J78" s="8">
        <f t="shared" si="189"/>
        <v>422968.99999999953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7789.0608395251074</v>
      </c>
      <c r="Q78" s="9">
        <v>1658.4192396275303</v>
      </c>
      <c r="R78" s="9">
        <v>7441.0505829542162</v>
      </c>
      <c r="S78" s="9">
        <v>9554.8106045731402</v>
      </c>
      <c r="T78" s="9">
        <v>9837.1278677345708</v>
      </c>
      <c r="U78" s="9">
        <v>9022.7994064378199</v>
      </c>
      <c r="V78" s="9">
        <v>7053.5279123240798</v>
      </c>
      <c r="W78" s="9">
        <v>5181.0646968260389</v>
      </c>
      <c r="X78" s="9">
        <v>3610.2586835000184</v>
      </c>
      <c r="Y78" s="9">
        <v>3835.4609926526373</v>
      </c>
      <c r="Z78" s="9">
        <v>4390.5835988782146</v>
      </c>
      <c r="AA78" s="9">
        <v>4419.4957821876187</v>
      </c>
      <c r="AB78" s="9">
        <v>3253.9308639651899</v>
      </c>
      <c r="AC78" s="9">
        <v>10157.094489247334</v>
      </c>
      <c r="AD78" s="9">
        <v>9753.7065536147493</v>
      </c>
      <c r="AE78" s="9">
        <v>8769.2155846415535</v>
      </c>
      <c r="AF78" s="9">
        <v>8407.2703754602298</v>
      </c>
      <c r="AG78" s="9">
        <v>9469.1693598370057</v>
      </c>
      <c r="AH78" s="9">
        <v>11295.110551114942</v>
      </c>
      <c r="AI78" s="9">
        <v>12342.338689679567</v>
      </c>
      <c r="AJ78" s="9">
        <v>14008.698238229459</v>
      </c>
      <c r="AK78" s="9">
        <v>13615.553352016705</v>
      </c>
      <c r="AL78" s="9">
        <v>12358.257039979362</v>
      </c>
      <c r="AM78" s="9">
        <v>11978.98189418244</v>
      </c>
      <c r="AN78" s="9">
        <v>13127.173442364163</v>
      </c>
      <c r="AO78" s="9">
        <v>16325.948959877565</v>
      </c>
      <c r="AP78" s="9">
        <v>16325.948959877565</v>
      </c>
      <c r="AQ78" s="9">
        <v>16325.948959877565</v>
      </c>
      <c r="AR78" s="9">
        <v>16325.948959877565</v>
      </c>
      <c r="AS78" s="9">
        <v>16325.948959877565</v>
      </c>
      <c r="AT78" s="9">
        <v>16325.948959877565</v>
      </c>
      <c r="AU78" s="9">
        <v>16325.948959877565</v>
      </c>
      <c r="AV78" s="9">
        <v>16325.948959877565</v>
      </c>
      <c r="AW78" s="9">
        <v>16325.948959877565</v>
      </c>
      <c r="AX78" s="9">
        <v>33738.426310107563</v>
      </c>
      <c r="AY78" s="9">
        <v>23871.409699151693</v>
      </c>
      <c r="AZ78" s="9">
        <v>6095.4627102884315</v>
      </c>
      <c r="BA78" s="9"/>
      <c r="BB78" s="9"/>
      <c r="BC78" s="9"/>
      <c r="BD78" s="9"/>
      <c r="BE78" s="9"/>
      <c r="BF78" s="9"/>
      <c r="BG78" s="9"/>
      <c r="BH78" s="9"/>
      <c r="BI78" s="9"/>
    </row>
    <row r="79" spans="1:70" ht="15">
      <c r="A79" s="5">
        <f>+A78+1</f>
        <v>4</v>
      </c>
      <c r="B79" s="12" t="s">
        <v>15</v>
      </c>
      <c r="C79" s="7"/>
      <c r="D79" s="8">
        <f t="shared" si="188"/>
        <v>0</v>
      </c>
      <c r="E79" s="8">
        <f t="shared" si="188"/>
        <v>0</v>
      </c>
      <c r="F79" s="8">
        <f t="shared" si="188"/>
        <v>0</v>
      </c>
      <c r="G79" s="8">
        <f t="shared" si="188"/>
        <v>0</v>
      </c>
      <c r="H79" s="8">
        <f t="shared" si="188"/>
        <v>0</v>
      </c>
      <c r="I79" s="8">
        <f t="shared" si="188"/>
        <v>0</v>
      </c>
      <c r="J79" s="8">
        <f t="shared" si="189"/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/>
      <c r="BB79" s="9"/>
      <c r="BC79" s="9"/>
      <c r="BD79" s="9"/>
      <c r="BE79" s="9"/>
      <c r="BF79" s="9"/>
      <c r="BG79" s="9"/>
      <c r="BH79" s="9"/>
      <c r="BI79" s="9"/>
    </row>
    <row r="80" spans="1:70" ht="15" customHeight="1"/>
    <row r="81" spans="1:70" ht="15" customHeight="1">
      <c r="A81" s="26" t="s">
        <v>10</v>
      </c>
      <c r="B81" s="26"/>
      <c r="C81" s="26"/>
    </row>
    <row r="82" spans="1:70" ht="15" customHeight="1">
      <c r="A82" s="26" t="s">
        <v>11</v>
      </c>
      <c r="B82" s="26"/>
      <c r="C82" s="26"/>
    </row>
    <row r="83" spans="1:70" ht="15">
      <c r="A83" s="1" t="s">
        <v>25</v>
      </c>
      <c r="B83" s="13"/>
      <c r="C83" s="13"/>
      <c r="D83" s="13"/>
      <c r="E83" s="13"/>
      <c r="F83" s="13"/>
      <c r="G83" s="13"/>
      <c r="H83" s="13"/>
      <c r="I83" s="13"/>
      <c r="J83" s="13"/>
      <c r="K83" s="14"/>
      <c r="L83" s="15"/>
      <c r="M83" s="15"/>
      <c r="Q83" s="23"/>
      <c r="R83" s="23"/>
      <c r="S83" s="23"/>
      <c r="V83" s="15"/>
      <c r="W83" s="15"/>
      <c r="X83" s="15"/>
      <c r="Y83" s="15"/>
      <c r="Z83" s="15"/>
      <c r="AA83" s="15"/>
      <c r="AB83" s="15"/>
      <c r="AC83" s="16"/>
      <c r="AD83" s="16"/>
      <c r="AE83" s="16"/>
      <c r="AF83" s="17"/>
      <c r="AG83" s="15"/>
      <c r="AH83" s="15"/>
      <c r="AI83" s="15"/>
      <c r="AJ83" s="15"/>
      <c r="AK83" s="15"/>
      <c r="AL83" s="15"/>
      <c r="AM83" s="15"/>
      <c r="AN83" s="15"/>
      <c r="AO83" s="16"/>
      <c r="AP83" s="16"/>
      <c r="AQ83" s="16"/>
      <c r="AR83" s="18"/>
      <c r="AS83" s="18"/>
      <c r="AT83" s="18"/>
      <c r="AU83" s="18"/>
      <c r="AV83" s="18"/>
      <c r="AW83" s="18"/>
      <c r="AX83" s="18"/>
      <c r="AY83" s="18"/>
      <c r="AZ83" s="18"/>
      <c r="BA83" s="16"/>
      <c r="BB83" s="16"/>
      <c r="BC83" s="16"/>
      <c r="BD83" s="18"/>
      <c r="BE83" s="18"/>
      <c r="BF83" s="18"/>
      <c r="BG83" s="18"/>
      <c r="BH83" s="18"/>
      <c r="BI83" s="18"/>
    </row>
    <row r="84" spans="1:70" ht="15">
      <c r="A84" s="1" t="s">
        <v>0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5"/>
      <c r="M84" s="15"/>
      <c r="Q84" s="23"/>
      <c r="R84" s="23"/>
      <c r="S84" s="23"/>
      <c r="V84" s="15"/>
      <c r="W84" s="15"/>
      <c r="X84" s="15"/>
      <c r="Y84" s="15"/>
      <c r="Z84" s="15"/>
      <c r="AA84" s="15"/>
      <c r="AB84" s="15"/>
      <c r="AC84" s="16"/>
      <c r="AD84" s="16"/>
      <c r="AE84" s="16"/>
      <c r="AF84" s="15"/>
      <c r="AG84" s="15"/>
      <c r="AH84" s="15"/>
      <c r="AI84" s="15"/>
      <c r="AJ84" s="15"/>
      <c r="AK84" s="15"/>
      <c r="AL84" s="15"/>
      <c r="AM84" s="15"/>
      <c r="AN84" s="15"/>
      <c r="AO84" s="16"/>
      <c r="AP84" s="16"/>
      <c r="AQ84" s="16"/>
      <c r="AR84" s="18"/>
      <c r="AS84" s="18"/>
      <c r="AT84" s="18"/>
      <c r="AU84" s="18"/>
      <c r="AV84" s="18"/>
      <c r="AW84" s="18"/>
      <c r="AX84" s="18"/>
      <c r="AY84" s="18"/>
      <c r="AZ84" s="18"/>
      <c r="BA84" s="16"/>
      <c r="BB84" s="16"/>
      <c r="BC84" s="16"/>
      <c r="BD84" s="18"/>
      <c r="BE84" s="18"/>
      <c r="BF84" s="18"/>
      <c r="BG84" s="18"/>
      <c r="BH84" s="18"/>
      <c r="BI84" s="18"/>
    </row>
    <row r="85" spans="1:70" ht="15">
      <c r="A85" s="26" t="s">
        <v>20</v>
      </c>
      <c r="B85" s="26"/>
      <c r="C85" s="26"/>
      <c r="D85" s="13"/>
      <c r="E85" s="13"/>
      <c r="F85" s="13"/>
      <c r="G85" s="13"/>
      <c r="H85" s="13"/>
      <c r="I85" s="13"/>
      <c r="J85" s="13"/>
      <c r="K85" s="13"/>
      <c r="L85" s="15"/>
      <c r="M85" s="15"/>
      <c r="Q85" s="23"/>
      <c r="R85" s="23"/>
      <c r="S85" s="23"/>
      <c r="V85" s="15"/>
      <c r="W85" s="15"/>
      <c r="X85" s="15"/>
      <c r="Y85" s="15"/>
      <c r="Z85" s="15"/>
      <c r="AA85" s="15"/>
      <c r="AB85" s="15"/>
      <c r="AC85" s="16"/>
      <c r="AD85" s="16"/>
      <c r="AE85" s="16"/>
      <c r="AF85" s="15"/>
      <c r="AG85" s="15"/>
      <c r="AH85" s="15"/>
      <c r="AI85" s="15"/>
      <c r="AJ85" s="15"/>
      <c r="AK85" s="15"/>
      <c r="AL85" s="15"/>
      <c r="AM85" s="15"/>
      <c r="AN85" s="15"/>
      <c r="AO85" s="16"/>
      <c r="AP85" s="16"/>
      <c r="AQ85" s="16"/>
      <c r="AR85" s="18"/>
      <c r="AS85" s="18"/>
      <c r="AT85" s="18"/>
      <c r="AU85" s="18"/>
      <c r="AV85" s="18"/>
      <c r="AW85" s="18"/>
      <c r="AX85" s="18"/>
      <c r="AY85" s="18"/>
      <c r="AZ85" s="18"/>
      <c r="BA85" s="16"/>
      <c r="BB85" s="16"/>
      <c r="BC85" s="16"/>
      <c r="BD85" s="18"/>
      <c r="BE85" s="18"/>
      <c r="BF85" s="18"/>
      <c r="BG85" s="18"/>
      <c r="BH85" s="18"/>
      <c r="BI85" s="18"/>
    </row>
    <row r="86" spans="1:70" ht="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5"/>
      <c r="M86" s="15"/>
      <c r="Q86" s="23"/>
      <c r="R86" s="23"/>
      <c r="S86" s="23"/>
      <c r="V86" s="15"/>
      <c r="W86" s="15"/>
      <c r="X86" s="15"/>
      <c r="Y86" s="15"/>
      <c r="Z86" s="15"/>
      <c r="AA86" s="15"/>
      <c r="AB86" s="15"/>
      <c r="AC86" s="16"/>
      <c r="AD86" s="16"/>
      <c r="AE86" s="16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8"/>
      <c r="AS86" s="18"/>
      <c r="AT86" s="18"/>
      <c r="AU86" s="18"/>
      <c r="AV86" s="18"/>
      <c r="AW86" s="18"/>
      <c r="AX86" s="18"/>
      <c r="AY86" s="18"/>
      <c r="AZ86" s="18"/>
      <c r="BA86" s="16"/>
      <c r="BB86" s="16"/>
      <c r="BC86" s="16"/>
      <c r="BD86" s="18"/>
      <c r="BE86" s="18"/>
      <c r="BF86" s="18"/>
      <c r="BG86" s="18"/>
      <c r="BH86" s="18"/>
      <c r="BI86" s="18"/>
    </row>
    <row r="87" spans="1:70" ht="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5"/>
      <c r="M87" s="15"/>
      <c r="N87" s="15"/>
      <c r="O87" s="15"/>
      <c r="P87" s="15"/>
      <c r="Q87" s="16"/>
      <c r="R87" s="16"/>
      <c r="S87" s="16"/>
      <c r="T87" s="15"/>
      <c r="U87" s="15"/>
      <c r="V87" s="15"/>
      <c r="W87" s="15"/>
      <c r="X87" s="15"/>
      <c r="Y87" s="15"/>
      <c r="Z87" s="15"/>
      <c r="AA87" s="15"/>
      <c r="AB87" s="15"/>
      <c r="AC87" s="16"/>
      <c r="AD87" s="16"/>
      <c r="AE87" s="16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8"/>
      <c r="AS87" s="18"/>
      <c r="AT87" s="18"/>
      <c r="AU87" s="18"/>
      <c r="AV87" s="18"/>
      <c r="AW87" s="18"/>
      <c r="AX87" s="18"/>
      <c r="AY87" s="18"/>
      <c r="AZ87" s="18"/>
      <c r="BA87" s="16"/>
      <c r="BB87" s="16"/>
      <c r="BC87" s="16"/>
      <c r="BD87" s="18"/>
      <c r="BE87" s="18"/>
      <c r="BF87" s="18"/>
      <c r="BG87" s="18"/>
      <c r="BH87" s="18"/>
      <c r="BI87" s="18"/>
    </row>
    <row r="88" spans="1:70" ht="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5"/>
      <c r="M88" s="15"/>
      <c r="N88" s="15"/>
      <c r="O88" s="15"/>
      <c r="P88" s="15"/>
      <c r="Q88" s="16"/>
      <c r="R88" s="16"/>
      <c r="S88" s="16"/>
      <c r="T88" s="15"/>
      <c r="U88" s="15"/>
      <c r="V88" s="15"/>
      <c r="W88" s="15"/>
      <c r="X88" s="15"/>
      <c r="Y88" s="15"/>
      <c r="Z88" s="15"/>
      <c r="AA88" s="15"/>
      <c r="AB88" s="15"/>
      <c r="AC88" s="16"/>
      <c r="AD88" s="16"/>
      <c r="AE88" s="16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8"/>
      <c r="AS88" s="18"/>
      <c r="AT88" s="18"/>
      <c r="AU88" s="18"/>
      <c r="AV88" s="18"/>
      <c r="AW88" s="18"/>
      <c r="AX88" s="18"/>
      <c r="AY88" s="18"/>
      <c r="AZ88" s="18"/>
      <c r="BA88" s="16"/>
      <c r="BB88" s="16"/>
      <c r="BC88" s="16"/>
      <c r="BD88" s="18"/>
      <c r="BE88" s="18"/>
      <c r="BF88" s="18"/>
      <c r="BG88" s="18"/>
      <c r="BH88" s="18"/>
      <c r="BI88" s="18"/>
    </row>
    <row r="89" spans="1:70" ht="15">
      <c r="A89" s="2" t="s">
        <v>1</v>
      </c>
      <c r="B89" s="1"/>
      <c r="C89" s="13"/>
      <c r="D89" s="22" t="s">
        <v>2</v>
      </c>
      <c r="E89" s="22"/>
      <c r="F89" s="22"/>
      <c r="G89" s="22"/>
      <c r="H89" s="22"/>
      <c r="I89" s="22"/>
      <c r="J89" s="13"/>
      <c r="K89" s="5" t="s">
        <v>3</v>
      </c>
      <c r="L89" s="5" t="s">
        <v>3</v>
      </c>
      <c r="M89" s="5" t="s">
        <v>3</v>
      </c>
      <c r="N89" s="5" t="s">
        <v>3</v>
      </c>
      <c r="O89" s="5" t="s">
        <v>3</v>
      </c>
      <c r="P89" s="5" t="s">
        <v>3</v>
      </c>
      <c r="Q89" s="5" t="s">
        <v>3</v>
      </c>
      <c r="R89" s="5" t="s">
        <v>3</v>
      </c>
      <c r="S89" s="5" t="s">
        <v>3</v>
      </c>
      <c r="T89" s="5" t="s">
        <v>3</v>
      </c>
      <c r="U89" s="5" t="s">
        <v>3</v>
      </c>
      <c r="V89" s="5" t="s">
        <v>3</v>
      </c>
      <c r="W89" s="5" t="s">
        <v>3</v>
      </c>
      <c r="X89" s="5" t="s">
        <v>3</v>
      </c>
      <c r="Y89" s="5" t="s">
        <v>3</v>
      </c>
      <c r="Z89" s="5" t="s">
        <v>3</v>
      </c>
      <c r="AA89" s="5" t="s">
        <v>3</v>
      </c>
      <c r="AB89" s="5" t="s">
        <v>3</v>
      </c>
      <c r="AC89" s="5" t="s">
        <v>3</v>
      </c>
      <c r="AD89" s="5" t="s">
        <v>3</v>
      </c>
      <c r="AE89" s="5" t="s">
        <v>3</v>
      </c>
      <c r="AF89" s="5" t="s">
        <v>3</v>
      </c>
      <c r="AG89" s="5" t="s">
        <v>3</v>
      </c>
      <c r="AH89" s="5" t="s">
        <v>3</v>
      </c>
      <c r="AI89" s="5" t="s">
        <v>3</v>
      </c>
      <c r="AJ89" s="5" t="s">
        <v>3</v>
      </c>
      <c r="AK89" s="5" t="s">
        <v>3</v>
      </c>
      <c r="AL89" s="5" t="s">
        <v>3</v>
      </c>
      <c r="AM89" s="5" t="s">
        <v>3</v>
      </c>
      <c r="AN89" s="5" t="s">
        <v>3</v>
      </c>
      <c r="AO89" s="5" t="s">
        <v>3</v>
      </c>
      <c r="AP89" s="5" t="s">
        <v>3</v>
      </c>
      <c r="AQ89" s="5" t="s">
        <v>3</v>
      </c>
      <c r="AR89" s="5" t="s">
        <v>3</v>
      </c>
      <c r="AS89" s="5" t="s">
        <v>3</v>
      </c>
      <c r="AT89" s="5" t="s">
        <v>3</v>
      </c>
      <c r="AU89" s="5" t="s">
        <v>3</v>
      </c>
      <c r="AV89" s="5" t="s">
        <v>3</v>
      </c>
      <c r="AW89" s="5" t="s">
        <v>3</v>
      </c>
      <c r="AX89" s="5" t="s">
        <v>3</v>
      </c>
      <c r="AY89" s="5" t="s">
        <v>3</v>
      </c>
      <c r="AZ89" s="5" t="s">
        <v>3</v>
      </c>
      <c r="BA89" s="5" t="s">
        <v>3</v>
      </c>
      <c r="BB89" s="5" t="s">
        <v>3</v>
      </c>
      <c r="BC89" s="5" t="s">
        <v>3</v>
      </c>
      <c r="BD89" s="5" t="s">
        <v>3</v>
      </c>
      <c r="BE89" s="5" t="s">
        <v>3</v>
      </c>
      <c r="BF89" s="5" t="s">
        <v>3</v>
      </c>
      <c r="BG89" s="5" t="s">
        <v>3</v>
      </c>
      <c r="BH89" s="5" t="s">
        <v>3</v>
      </c>
      <c r="BI89" s="5" t="s">
        <v>3</v>
      </c>
      <c r="BJ89" s="5" t="s">
        <v>3</v>
      </c>
      <c r="BK89" s="5" t="s">
        <v>3</v>
      </c>
      <c r="BL89" s="5" t="s">
        <v>3</v>
      </c>
      <c r="BM89" s="5" t="s">
        <v>3</v>
      </c>
      <c r="BN89" s="5" t="s">
        <v>3</v>
      </c>
      <c r="BO89" s="5" t="s">
        <v>3</v>
      </c>
      <c r="BP89" s="5" t="s">
        <v>3</v>
      </c>
      <c r="BQ89" s="5" t="s">
        <v>3</v>
      </c>
      <c r="BR89" s="5" t="s">
        <v>3</v>
      </c>
    </row>
    <row r="90" spans="1:70" ht="15">
      <c r="A90" s="3" t="s">
        <v>4</v>
      </c>
      <c r="B90" s="4" t="s">
        <v>5</v>
      </c>
      <c r="C90" s="4" t="s">
        <v>6</v>
      </c>
      <c r="D90" s="4">
        <v>2014</v>
      </c>
      <c r="E90" s="4">
        <v>2015</v>
      </c>
      <c r="F90" s="4">
        <v>2016</v>
      </c>
      <c r="G90" s="4">
        <v>2017</v>
      </c>
      <c r="H90" s="4">
        <v>2018</v>
      </c>
      <c r="I90" s="4">
        <v>2019</v>
      </c>
      <c r="J90" s="4"/>
      <c r="K90" s="20">
        <v>41821</v>
      </c>
      <c r="L90" s="20">
        <v>41852</v>
      </c>
      <c r="M90" s="20">
        <v>41883</v>
      </c>
      <c r="N90" s="20">
        <v>41913</v>
      </c>
      <c r="O90" s="20">
        <v>41944</v>
      </c>
      <c r="P90" s="20">
        <v>41974</v>
      </c>
      <c r="Q90" s="20">
        <v>42005</v>
      </c>
      <c r="R90" s="20">
        <v>42036</v>
      </c>
      <c r="S90" s="20">
        <v>42064</v>
      </c>
      <c r="T90" s="20">
        <v>42095</v>
      </c>
      <c r="U90" s="20">
        <v>42125</v>
      </c>
      <c r="V90" s="20">
        <v>42156</v>
      </c>
      <c r="W90" s="20">
        <v>42186</v>
      </c>
      <c r="X90" s="20">
        <v>42217</v>
      </c>
      <c r="Y90" s="20">
        <v>42248</v>
      </c>
      <c r="Z90" s="20">
        <v>42278</v>
      </c>
      <c r="AA90" s="20">
        <v>42309</v>
      </c>
      <c r="AB90" s="20">
        <v>42339</v>
      </c>
      <c r="AC90" s="20">
        <v>42370</v>
      </c>
      <c r="AD90" s="20">
        <v>42401</v>
      </c>
      <c r="AE90" s="20">
        <v>42430</v>
      </c>
      <c r="AF90" s="20">
        <v>42461</v>
      </c>
      <c r="AG90" s="20">
        <v>42491</v>
      </c>
      <c r="AH90" s="20">
        <v>42522</v>
      </c>
      <c r="AI90" s="20">
        <v>42552</v>
      </c>
      <c r="AJ90" s="20">
        <v>42583</v>
      </c>
      <c r="AK90" s="20">
        <v>42614</v>
      </c>
      <c r="AL90" s="20">
        <v>42644</v>
      </c>
      <c r="AM90" s="20">
        <v>42675</v>
      </c>
      <c r="AN90" s="20">
        <v>42705</v>
      </c>
      <c r="AO90" s="20">
        <v>42736</v>
      </c>
      <c r="AP90" s="20">
        <v>42767</v>
      </c>
      <c r="AQ90" s="20">
        <v>42795</v>
      </c>
      <c r="AR90" s="20">
        <v>42826</v>
      </c>
      <c r="AS90" s="20">
        <v>42856</v>
      </c>
      <c r="AT90" s="20">
        <v>42887</v>
      </c>
      <c r="AU90" s="20">
        <v>42917</v>
      </c>
      <c r="AV90" s="20">
        <v>42948</v>
      </c>
      <c r="AW90" s="20">
        <v>42979</v>
      </c>
      <c r="AX90" s="20">
        <v>43009</v>
      </c>
      <c r="AY90" s="20">
        <v>43040</v>
      </c>
      <c r="AZ90" s="20">
        <v>43070</v>
      </c>
      <c r="BA90" s="20">
        <v>43101</v>
      </c>
      <c r="BB90" s="20">
        <v>43132</v>
      </c>
      <c r="BC90" s="20">
        <v>43160</v>
      </c>
      <c r="BD90" s="20">
        <v>43191</v>
      </c>
      <c r="BE90" s="20">
        <v>43221</v>
      </c>
      <c r="BF90" s="20">
        <v>43252</v>
      </c>
      <c r="BG90" s="20">
        <v>43282</v>
      </c>
      <c r="BH90" s="20">
        <v>43313</v>
      </c>
      <c r="BI90" s="20">
        <v>43344</v>
      </c>
      <c r="BJ90" s="20">
        <v>43374</v>
      </c>
      <c r="BK90" s="20">
        <v>43405</v>
      </c>
      <c r="BL90" s="20">
        <v>43435</v>
      </c>
      <c r="BM90" s="20">
        <v>43466</v>
      </c>
      <c r="BN90" s="20">
        <v>43497</v>
      </c>
      <c r="BO90" s="20">
        <v>43525</v>
      </c>
      <c r="BP90" s="20">
        <v>43556</v>
      </c>
      <c r="BQ90" s="20">
        <v>43586</v>
      </c>
      <c r="BR90" s="20">
        <v>43617</v>
      </c>
    </row>
    <row r="91" spans="1:70" ht="15">
      <c r="A91" s="3"/>
      <c r="B91" s="4"/>
      <c r="C91" s="4"/>
      <c r="D91" s="4"/>
      <c r="E91" s="4"/>
      <c r="F91" s="4"/>
      <c r="G91" s="4"/>
      <c r="H91" s="4"/>
      <c r="I91" s="4"/>
      <c r="J91" s="4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</row>
    <row r="92" spans="1:70" ht="15">
      <c r="A92" s="5">
        <v>1</v>
      </c>
      <c r="B92" s="6" t="s">
        <v>8</v>
      </c>
      <c r="C92" s="7"/>
      <c r="D92" s="8">
        <f t="shared" ref="D92:G95" si="249">SUMIF($K$7:$BI$7,D$10,$K92:$BI92)</f>
        <v>8624.6256522778258</v>
      </c>
      <c r="E92" s="8">
        <f t="shared" si="249"/>
        <v>44011.979567922725</v>
      </c>
      <c r="F92" s="8">
        <f t="shared" si="249"/>
        <v>229882.832719578</v>
      </c>
      <c r="G92" s="8">
        <f t="shared" si="249"/>
        <v>2801224.449697996</v>
      </c>
      <c r="H92" s="8">
        <f t="shared" ref="H92:I95" si="250">SUMIF($K$7:$BR$7,H$10,$K92:$BR92)</f>
        <v>2047331.3831016005</v>
      </c>
      <c r="I92" s="8">
        <f t="shared" si="250"/>
        <v>767659.51926062594</v>
      </c>
      <c r="J92" s="8">
        <f t="shared" ref="J92:J95" si="251">SUM(D92:I92)</f>
        <v>5898734.790000001</v>
      </c>
      <c r="K92" s="8">
        <f>SUM(K93:K95)</f>
        <v>0</v>
      </c>
      <c r="L92" s="8">
        <f t="shared" ref="L92" si="252">SUM(L93:L95)</f>
        <v>0</v>
      </c>
      <c r="M92" s="8">
        <f t="shared" ref="M92" si="253">SUM(M93:M95)</f>
        <v>0</v>
      </c>
      <c r="N92" s="8">
        <f t="shared" ref="N92" si="254">SUM(N93:N95)</f>
        <v>0</v>
      </c>
      <c r="O92" s="8">
        <f t="shared" ref="O92" si="255">SUM(O93:O95)</f>
        <v>0</v>
      </c>
      <c r="P92" s="8">
        <f t="shared" ref="P92" si="256">SUM(P93:P95)</f>
        <v>8624.6256522778258</v>
      </c>
      <c r="Q92" s="8">
        <f t="shared" ref="Q92" si="257">SUM(Q93:Q95)</f>
        <v>3406.2040989344555</v>
      </c>
      <c r="R92" s="8">
        <f t="shared" ref="R92" si="258">SUM(R93:R95)</f>
        <v>3406.2040989344555</v>
      </c>
      <c r="S92" s="8">
        <f t="shared" ref="S92" si="259">SUM(S93:S95)</f>
        <v>3406.2040989344555</v>
      </c>
      <c r="T92" s="8">
        <f t="shared" ref="T92" si="260">SUM(T93:T95)</f>
        <v>3406.2040989344555</v>
      </c>
      <c r="U92" s="8">
        <f t="shared" ref="U92" si="261">SUM(U93:U95)</f>
        <v>3406.2040989344555</v>
      </c>
      <c r="V92" s="8">
        <f t="shared" ref="V92" si="262">SUM(V93:V95)</f>
        <v>4033.7101750763077</v>
      </c>
      <c r="W92" s="8">
        <f t="shared" ref="W92" si="263">SUM(W93:W95)</f>
        <v>4033.7101750763077</v>
      </c>
      <c r="X92" s="8">
        <f t="shared" ref="X92" si="264">SUM(X93:X95)</f>
        <v>4033.7101750763077</v>
      </c>
      <c r="Y92" s="8">
        <f t="shared" ref="Y92" si="265">SUM(Y93:Y95)</f>
        <v>4033.7101750763077</v>
      </c>
      <c r="Z92" s="8">
        <f t="shared" ref="Z92" si="266">SUM(Z93:Z95)</f>
        <v>4033.7101750763077</v>
      </c>
      <c r="AA92" s="8">
        <f t="shared" ref="AA92" si="267">SUM(AA93:AA95)</f>
        <v>3406.2040989344555</v>
      </c>
      <c r="AB92" s="8">
        <f t="shared" ref="AB92" si="268">SUM(AB93:AB95)</f>
        <v>3406.2040989344555</v>
      </c>
      <c r="AC92" s="8">
        <f t="shared" ref="AC92" si="269">SUM(AC93:AC95)</f>
        <v>18487.028804079084</v>
      </c>
      <c r="AD92" s="8">
        <f t="shared" ref="AD92" si="270">SUM(AD93:AD95)</f>
        <v>18487.028804079084</v>
      </c>
      <c r="AE92" s="8">
        <f t="shared" ref="AE92" si="271">SUM(AE93:AE95)</f>
        <v>18487.028804079084</v>
      </c>
      <c r="AF92" s="8">
        <f t="shared" ref="AF92" si="272">SUM(AF93:AF95)</f>
        <v>18487.028804079084</v>
      </c>
      <c r="AG92" s="8">
        <f t="shared" ref="AG92" si="273">SUM(AG93:AG95)</f>
        <v>18487.028804079084</v>
      </c>
      <c r="AH92" s="8">
        <f t="shared" ref="AH92" si="274">SUM(AH93:AH95)</f>
        <v>18487.028804079084</v>
      </c>
      <c r="AI92" s="8">
        <f t="shared" ref="AI92" si="275">SUM(AI93:AI95)</f>
        <v>18487.028804079084</v>
      </c>
      <c r="AJ92" s="8">
        <f t="shared" ref="AJ92" si="276">SUM(AJ93:AJ95)</f>
        <v>18487.028804079084</v>
      </c>
      <c r="AK92" s="8">
        <f t="shared" ref="AK92" si="277">SUM(AK93:AK95)</f>
        <v>18487.028804079084</v>
      </c>
      <c r="AL92" s="8">
        <f t="shared" ref="AL92" si="278">SUM(AL93:AL95)</f>
        <v>15806.355244962338</v>
      </c>
      <c r="AM92" s="8">
        <f t="shared" ref="AM92" si="279">SUM(AM93:AM95)</f>
        <v>15806.355244962338</v>
      </c>
      <c r="AN92" s="8">
        <f t="shared" ref="AN92" si="280">SUM(AN93:AN95)</f>
        <v>31886.862992941649</v>
      </c>
      <c r="AO92" s="8">
        <f t="shared" ref="AO92" si="281">SUM(AO93:AO95)</f>
        <v>80402.538739896569</v>
      </c>
      <c r="AP92" s="8">
        <f t="shared" ref="AP92" si="282">SUM(AP93:AP95)</f>
        <v>289449.13946362759</v>
      </c>
      <c r="AQ92" s="8">
        <f t="shared" ref="AQ92" si="283">SUM(AQ93:AQ95)</f>
        <v>289449.13946362759</v>
      </c>
      <c r="AR92" s="8">
        <f t="shared" ref="AR92" si="284">SUM(AR93:AR95)</f>
        <v>289449.13946362759</v>
      </c>
      <c r="AS92" s="8">
        <f t="shared" ref="AS92" si="285">SUM(AS93:AS95)</f>
        <v>289449.13946362759</v>
      </c>
      <c r="AT92" s="8">
        <f t="shared" ref="AT92" si="286">SUM(AT93:AT95)</f>
        <v>289449.13946362759</v>
      </c>
      <c r="AU92" s="8">
        <f t="shared" ref="AU92" si="287">SUM(AU93:AU95)</f>
        <v>289449.13946362759</v>
      </c>
      <c r="AV92" s="8">
        <f t="shared" ref="AV92" si="288">SUM(AV93:AV95)</f>
        <v>289449.13946362759</v>
      </c>
      <c r="AW92" s="8">
        <f t="shared" ref="AW92" si="289">SUM(AW93:AW95)</f>
        <v>257288.123967669</v>
      </c>
      <c r="AX92" s="8">
        <f t="shared" ref="AX92" si="290">SUM(AX93:AX95)</f>
        <v>241207.61621968966</v>
      </c>
      <c r="AY92" s="8">
        <f t="shared" ref="AY92" si="291">SUM(AY93:AY95)</f>
        <v>176885.58522777242</v>
      </c>
      <c r="AZ92" s="8">
        <f t="shared" ref="AZ92" si="292">SUM(AZ93:AZ95)</f>
        <v>19296.609297575171</v>
      </c>
      <c r="BA92" s="8">
        <f t="shared" ref="BA92" si="293">SUM(BA93:BA95)</f>
        <v>19296.609297575171</v>
      </c>
      <c r="BB92" s="8">
        <f t="shared" ref="BB92" si="294">SUM(BB93:BB95)</f>
        <v>19296.609297575171</v>
      </c>
      <c r="BC92" s="8">
        <f t="shared" ref="BC92" si="295">SUM(BC93:BC95)</f>
        <v>64322.030991917251</v>
      </c>
      <c r="BD92" s="8">
        <f t="shared" ref="BD92" si="296">SUM(BD93:BD95)</f>
        <v>91464.776706151562</v>
      </c>
      <c r="BE92" s="8">
        <f t="shared" ref="BE92" si="297">SUM(BE93:BE95)</f>
        <v>279800.83481484</v>
      </c>
      <c r="BF92" s="8">
        <f t="shared" ref="BF92" si="298">SUM(BF93:BF95)</f>
        <v>279800.83481484</v>
      </c>
      <c r="BG92" s="8">
        <f t="shared" ref="BG92" si="299">SUM(BG93:BG95)</f>
        <v>279800.83481484</v>
      </c>
      <c r="BH92" s="8">
        <f t="shared" ref="BH92" si="300">SUM(BH93:BH95)</f>
        <v>279800.83481484</v>
      </c>
      <c r="BI92" s="8">
        <f t="shared" ref="BI92" si="301">SUM(BI93:BI95)</f>
        <v>266936.42861645657</v>
      </c>
      <c r="BJ92" s="8">
        <f t="shared" ref="BJ92" si="302">SUM(BJ93:BJ95)</f>
        <v>209046.60072373104</v>
      </c>
      <c r="BK92" s="8">
        <f t="shared" ref="BK92" si="303">SUM(BK93:BK95)</f>
        <v>176885.58522777242</v>
      </c>
      <c r="BL92" s="8">
        <f t="shared" ref="BL92" si="304">SUM(BL93:BL95)</f>
        <v>80879.402981061328</v>
      </c>
      <c r="BM92" s="8">
        <f t="shared" ref="BM92" si="305">SUM(BM93:BM95)</f>
        <v>23846.045443704032</v>
      </c>
      <c r="BN92" s="8">
        <f t="shared" ref="BN92" si="306">SUM(BN93:BN95)</f>
        <v>158553.80639507601</v>
      </c>
      <c r="BO92" s="8">
        <f t="shared" ref="BO92" si="307">SUM(BO93:BO95)</f>
        <v>284232.35420570377</v>
      </c>
      <c r="BP92" s="8">
        <f t="shared" ref="BP92" si="308">SUM(BP93:BP95)</f>
        <v>284232.35420570377</v>
      </c>
      <c r="BQ92" s="8">
        <f t="shared" ref="BQ92" si="309">SUM(BQ93:BQ95)</f>
        <v>16794.959010438448</v>
      </c>
      <c r="BR92" s="8">
        <f t="shared" ref="BR92" si="310">SUM(BR93:BR95)</f>
        <v>0</v>
      </c>
    </row>
    <row r="93" spans="1:70" ht="15">
      <c r="A93" s="5">
        <f>+A92+1</f>
        <v>2</v>
      </c>
      <c r="B93" s="12" t="s">
        <v>13</v>
      </c>
      <c r="C93" s="7"/>
      <c r="D93" s="8">
        <f t="shared" si="249"/>
        <v>8624.6256522778258</v>
      </c>
      <c r="E93" s="8">
        <f t="shared" si="249"/>
        <v>44011.979567922725</v>
      </c>
      <c r="F93" s="8">
        <f t="shared" si="249"/>
        <v>229882.832719578</v>
      </c>
      <c r="G93" s="8">
        <f t="shared" si="249"/>
        <v>2801224.449697996</v>
      </c>
      <c r="H93" s="8">
        <f t="shared" si="250"/>
        <v>2047331.3831016005</v>
      </c>
      <c r="I93" s="8">
        <f t="shared" si="250"/>
        <v>278963.77926062368</v>
      </c>
      <c r="J93" s="8">
        <f t="shared" si="251"/>
        <v>5410039.049999998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8624.6256522778258</v>
      </c>
      <c r="Q93" s="9">
        <v>3406.2040989344555</v>
      </c>
      <c r="R93" s="9">
        <v>3406.2040989344555</v>
      </c>
      <c r="S93" s="9">
        <v>3406.2040989344555</v>
      </c>
      <c r="T93" s="9">
        <v>3406.2040989344555</v>
      </c>
      <c r="U93" s="9">
        <v>3406.2040989344555</v>
      </c>
      <c r="V93" s="9">
        <v>4033.7101750763077</v>
      </c>
      <c r="W93" s="9">
        <v>4033.7101750763077</v>
      </c>
      <c r="X93" s="9">
        <v>4033.7101750763077</v>
      </c>
      <c r="Y93" s="9">
        <v>4033.7101750763077</v>
      </c>
      <c r="Z93" s="9">
        <v>4033.7101750763077</v>
      </c>
      <c r="AA93" s="9">
        <v>3406.2040989344555</v>
      </c>
      <c r="AB93" s="9">
        <v>3406.2040989344555</v>
      </c>
      <c r="AC93" s="9">
        <v>18487.028804079084</v>
      </c>
      <c r="AD93" s="9">
        <v>18487.028804079084</v>
      </c>
      <c r="AE93" s="9">
        <v>18487.028804079084</v>
      </c>
      <c r="AF93" s="9">
        <v>18487.028804079084</v>
      </c>
      <c r="AG93" s="9">
        <v>18487.028804079084</v>
      </c>
      <c r="AH93" s="9">
        <v>18487.028804079084</v>
      </c>
      <c r="AI93" s="9">
        <v>18487.028804079084</v>
      </c>
      <c r="AJ93" s="9">
        <v>18487.028804079084</v>
      </c>
      <c r="AK93" s="9">
        <v>18487.028804079084</v>
      </c>
      <c r="AL93" s="9">
        <v>15806.355244962338</v>
      </c>
      <c r="AM93" s="9">
        <v>15806.355244962338</v>
      </c>
      <c r="AN93" s="9">
        <v>31886.862992941649</v>
      </c>
      <c r="AO93" s="9">
        <v>80402.538739896569</v>
      </c>
      <c r="AP93" s="9">
        <v>289449.13946362759</v>
      </c>
      <c r="AQ93" s="9">
        <v>289449.13946362759</v>
      </c>
      <c r="AR93" s="9">
        <v>289449.13946362759</v>
      </c>
      <c r="AS93" s="9">
        <v>289449.13946362759</v>
      </c>
      <c r="AT93" s="9">
        <v>289449.13946362759</v>
      </c>
      <c r="AU93" s="9">
        <v>289449.13946362759</v>
      </c>
      <c r="AV93" s="9">
        <v>289449.13946362759</v>
      </c>
      <c r="AW93" s="9">
        <v>257288.123967669</v>
      </c>
      <c r="AX93" s="9">
        <v>241207.61621968966</v>
      </c>
      <c r="AY93" s="9">
        <v>176885.58522777242</v>
      </c>
      <c r="AZ93" s="9">
        <v>19296.609297575171</v>
      </c>
      <c r="BA93" s="9">
        <v>19296.609297575171</v>
      </c>
      <c r="BB93" s="9">
        <v>19296.609297575171</v>
      </c>
      <c r="BC93" s="9">
        <v>64322.030991917251</v>
      </c>
      <c r="BD93" s="9">
        <v>91464.776706151562</v>
      </c>
      <c r="BE93" s="9">
        <v>279800.83481484</v>
      </c>
      <c r="BF93" s="9">
        <v>279800.83481484</v>
      </c>
      <c r="BG93" s="9">
        <v>279800.83481484</v>
      </c>
      <c r="BH93" s="9">
        <v>279800.83481484</v>
      </c>
      <c r="BI93" s="9">
        <v>266936.42861645657</v>
      </c>
      <c r="BJ93" s="9">
        <v>209046.60072373104</v>
      </c>
      <c r="BK93" s="9">
        <v>176885.58522777242</v>
      </c>
      <c r="BL93" s="9">
        <v>80879.402981061328</v>
      </c>
      <c r="BM93" s="9">
        <v>23846.045443704032</v>
      </c>
      <c r="BN93" s="9">
        <v>158553.80639507601</v>
      </c>
      <c r="BO93" s="9">
        <v>96563.927421843633</v>
      </c>
      <c r="BP93" s="9"/>
      <c r="BQ93" s="9"/>
      <c r="BR93" s="9"/>
    </row>
    <row r="94" spans="1:70" ht="15">
      <c r="A94" s="5">
        <f>+A93+1</f>
        <v>3</v>
      </c>
      <c r="B94" s="12" t="s">
        <v>14</v>
      </c>
      <c r="C94" s="7"/>
      <c r="D94" s="8">
        <f t="shared" si="249"/>
        <v>0</v>
      </c>
      <c r="E94" s="8">
        <f t="shared" si="249"/>
        <v>0</v>
      </c>
      <c r="F94" s="8">
        <f t="shared" si="249"/>
        <v>0</v>
      </c>
      <c r="G94" s="8">
        <f t="shared" si="249"/>
        <v>0</v>
      </c>
      <c r="H94" s="8">
        <f t="shared" si="250"/>
        <v>0</v>
      </c>
      <c r="I94" s="8">
        <f t="shared" si="250"/>
        <v>0</v>
      </c>
      <c r="J94" s="8">
        <f t="shared" si="251"/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</row>
    <row r="95" spans="1:70" ht="15">
      <c r="A95" s="5">
        <f>+A94+1</f>
        <v>4</v>
      </c>
      <c r="B95" s="12" t="s">
        <v>15</v>
      </c>
      <c r="C95" s="7"/>
      <c r="D95" s="8">
        <f t="shared" si="249"/>
        <v>0</v>
      </c>
      <c r="E95" s="8">
        <f t="shared" si="249"/>
        <v>0</v>
      </c>
      <c r="F95" s="8">
        <f t="shared" si="249"/>
        <v>0</v>
      </c>
      <c r="G95" s="8">
        <f t="shared" si="249"/>
        <v>0</v>
      </c>
      <c r="H95" s="8">
        <f t="shared" si="250"/>
        <v>0</v>
      </c>
      <c r="I95" s="8">
        <f t="shared" si="250"/>
        <v>488695.74000000238</v>
      </c>
      <c r="J95" s="8">
        <f t="shared" si="251"/>
        <v>488695.74000000238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187668.42678386014</v>
      </c>
      <c r="BP95" s="9">
        <v>284232.35420570377</v>
      </c>
      <c r="BQ95" s="9">
        <v>16794.959010438448</v>
      </c>
      <c r="BR95" s="9">
        <v>0</v>
      </c>
    </row>
    <row r="96" spans="1:70" ht="15" customHeight="1"/>
    <row r="97" spans="1:70" ht="15" customHeight="1">
      <c r="A97" s="26" t="s">
        <v>10</v>
      </c>
      <c r="B97" s="26"/>
      <c r="C97" s="26"/>
    </row>
    <row r="98" spans="1:70" ht="15" customHeight="1">
      <c r="A98" s="26" t="s">
        <v>11</v>
      </c>
      <c r="B98" s="26"/>
      <c r="C98" s="26"/>
    </row>
    <row r="99" spans="1:70" ht="15">
      <c r="A99" s="1" t="s">
        <v>25</v>
      </c>
      <c r="B99" s="13"/>
      <c r="C99" s="13"/>
      <c r="D99" s="13"/>
      <c r="E99" s="13"/>
      <c r="F99" s="13"/>
      <c r="G99" s="13"/>
      <c r="H99" s="13"/>
      <c r="I99" s="13"/>
      <c r="J99" s="13"/>
      <c r="K99" s="14"/>
      <c r="L99" s="15"/>
      <c r="M99" s="15"/>
      <c r="Q99" s="23"/>
      <c r="R99" s="23"/>
      <c r="S99" s="23"/>
      <c r="V99" s="15"/>
      <c r="W99" s="15"/>
      <c r="X99" s="15"/>
      <c r="Y99" s="15"/>
      <c r="Z99" s="15"/>
      <c r="AA99" s="15"/>
      <c r="AB99" s="15"/>
      <c r="AC99" s="16"/>
      <c r="AD99" s="16"/>
      <c r="AE99" s="16"/>
      <c r="AF99" s="17"/>
      <c r="AG99" s="15"/>
      <c r="AH99" s="15"/>
      <c r="AI99" s="15"/>
      <c r="AJ99" s="15"/>
      <c r="AK99" s="15"/>
      <c r="AL99" s="15"/>
      <c r="AM99" s="15"/>
      <c r="AN99" s="15"/>
      <c r="AO99" s="16"/>
      <c r="AP99" s="16"/>
      <c r="AQ99" s="16"/>
      <c r="AR99" s="18"/>
      <c r="AS99" s="18"/>
      <c r="AT99" s="18"/>
      <c r="AU99" s="18"/>
      <c r="AV99" s="18"/>
      <c r="AW99" s="18"/>
      <c r="AX99" s="18"/>
      <c r="AY99" s="18"/>
      <c r="AZ99" s="18"/>
      <c r="BA99" s="16"/>
      <c r="BB99" s="16"/>
      <c r="BC99" s="16"/>
      <c r="BD99" s="18"/>
      <c r="BE99" s="18"/>
      <c r="BF99" s="18"/>
      <c r="BG99" s="18"/>
      <c r="BH99" s="18"/>
      <c r="BI99" s="18"/>
    </row>
    <row r="100" spans="1:70" ht="15">
      <c r="A100" s="1" t="s">
        <v>0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5"/>
      <c r="M100" s="15"/>
      <c r="Q100" s="23"/>
      <c r="R100" s="23"/>
      <c r="S100" s="23"/>
      <c r="V100" s="15"/>
      <c r="W100" s="15"/>
      <c r="X100" s="15"/>
      <c r="Y100" s="15"/>
      <c r="Z100" s="15"/>
      <c r="AA100" s="15"/>
      <c r="AB100" s="15"/>
      <c r="AC100" s="16"/>
      <c r="AD100" s="16"/>
      <c r="AE100" s="16"/>
      <c r="AF100" s="15"/>
      <c r="AG100" s="15"/>
      <c r="AH100" s="15"/>
      <c r="AI100" s="15"/>
      <c r="AJ100" s="15"/>
      <c r="AK100" s="15"/>
      <c r="AL100" s="15"/>
      <c r="AM100" s="15"/>
      <c r="AN100" s="15"/>
      <c r="AO100" s="16"/>
      <c r="AP100" s="16"/>
      <c r="AQ100" s="16"/>
      <c r="AR100" s="18"/>
      <c r="AS100" s="18"/>
      <c r="AT100" s="18"/>
      <c r="AU100" s="18"/>
      <c r="AV100" s="18"/>
      <c r="AW100" s="18"/>
      <c r="AX100" s="18"/>
      <c r="AY100" s="18"/>
      <c r="AZ100" s="18"/>
      <c r="BA100" s="16"/>
      <c r="BB100" s="16"/>
      <c r="BC100" s="16"/>
      <c r="BD100" s="18"/>
      <c r="BE100" s="18"/>
      <c r="BF100" s="18"/>
      <c r="BG100" s="18"/>
      <c r="BH100" s="18"/>
      <c r="BI100" s="18"/>
    </row>
    <row r="101" spans="1:70" ht="15">
      <c r="A101" s="26" t="s">
        <v>21</v>
      </c>
      <c r="B101" s="26"/>
      <c r="C101" s="26"/>
      <c r="D101" s="13"/>
      <c r="E101" s="13"/>
      <c r="F101" s="13"/>
      <c r="G101" s="13"/>
      <c r="H101" s="13"/>
      <c r="I101" s="13"/>
      <c r="J101" s="13"/>
      <c r="K101" s="13"/>
      <c r="L101" s="15"/>
      <c r="M101" s="15"/>
      <c r="Q101" s="23"/>
      <c r="R101" s="23"/>
      <c r="S101" s="23"/>
      <c r="V101" s="15"/>
      <c r="W101" s="15"/>
      <c r="X101" s="15"/>
      <c r="Y101" s="15"/>
      <c r="Z101" s="15"/>
      <c r="AA101" s="15"/>
      <c r="AB101" s="15"/>
      <c r="AC101" s="16"/>
      <c r="AD101" s="16"/>
      <c r="AE101" s="16"/>
      <c r="AF101" s="15"/>
      <c r="AG101" s="15"/>
      <c r="AH101" s="15"/>
      <c r="AI101" s="15"/>
      <c r="AJ101" s="15"/>
      <c r="AK101" s="15"/>
      <c r="AL101" s="15"/>
      <c r="AM101" s="15"/>
      <c r="AN101" s="15"/>
      <c r="AO101" s="16"/>
      <c r="AP101" s="16"/>
      <c r="AQ101" s="16"/>
      <c r="AR101" s="18"/>
      <c r="AS101" s="18"/>
      <c r="AT101" s="18"/>
      <c r="AU101" s="18"/>
      <c r="AV101" s="18"/>
      <c r="AW101" s="18"/>
      <c r="AX101" s="18"/>
      <c r="AY101" s="18"/>
      <c r="AZ101" s="18"/>
      <c r="BA101" s="16"/>
      <c r="BB101" s="16"/>
      <c r="BC101" s="16"/>
      <c r="BD101" s="18"/>
      <c r="BE101" s="18"/>
      <c r="BF101" s="18"/>
      <c r="BG101" s="18"/>
      <c r="BH101" s="18"/>
      <c r="BI101" s="18"/>
    </row>
    <row r="102" spans="1:70" ht="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5"/>
      <c r="M102" s="15"/>
      <c r="Q102" s="23"/>
      <c r="R102" s="23"/>
      <c r="S102" s="23"/>
      <c r="V102" s="15"/>
      <c r="W102" s="15"/>
      <c r="X102" s="15"/>
      <c r="Y102" s="15"/>
      <c r="Z102" s="15"/>
      <c r="AA102" s="15"/>
      <c r="AB102" s="15"/>
      <c r="AC102" s="16"/>
      <c r="AD102" s="16"/>
      <c r="AE102" s="16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8"/>
      <c r="AS102" s="18"/>
      <c r="AT102" s="18"/>
      <c r="AU102" s="18"/>
      <c r="AV102" s="18"/>
      <c r="AW102" s="18"/>
      <c r="AX102" s="18"/>
      <c r="AY102" s="18"/>
      <c r="AZ102" s="18"/>
      <c r="BA102" s="16"/>
      <c r="BB102" s="16"/>
      <c r="BC102" s="16"/>
      <c r="BD102" s="18"/>
      <c r="BE102" s="18"/>
      <c r="BF102" s="18"/>
      <c r="BG102" s="18"/>
      <c r="BH102" s="18"/>
      <c r="BI102" s="18"/>
    </row>
    <row r="103" spans="1:70" ht="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5"/>
      <c r="M103" s="15"/>
      <c r="N103" s="15"/>
      <c r="O103" s="15"/>
      <c r="P103" s="15"/>
      <c r="Q103" s="16"/>
      <c r="R103" s="16"/>
      <c r="S103" s="16"/>
      <c r="T103" s="15"/>
      <c r="U103" s="15"/>
      <c r="V103" s="15"/>
      <c r="W103" s="15"/>
      <c r="X103" s="15"/>
      <c r="Y103" s="15"/>
      <c r="Z103" s="15"/>
      <c r="AA103" s="15"/>
      <c r="AB103" s="15"/>
      <c r="AC103" s="16"/>
      <c r="AD103" s="16"/>
      <c r="AE103" s="16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8"/>
      <c r="AS103" s="18"/>
      <c r="AT103" s="18"/>
      <c r="AU103" s="18"/>
      <c r="AV103" s="18"/>
      <c r="AW103" s="18"/>
      <c r="AX103" s="18"/>
      <c r="AY103" s="18"/>
      <c r="AZ103" s="18"/>
      <c r="BA103" s="16"/>
      <c r="BB103" s="16"/>
      <c r="BC103" s="16"/>
      <c r="BD103" s="18"/>
      <c r="BE103" s="18"/>
      <c r="BF103" s="18"/>
      <c r="BG103" s="18"/>
      <c r="BH103" s="18"/>
      <c r="BI103" s="18"/>
    </row>
    <row r="104" spans="1:70" ht="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5"/>
      <c r="M104" s="15"/>
      <c r="N104" s="15"/>
      <c r="O104" s="15"/>
      <c r="P104" s="15"/>
      <c r="Q104" s="16"/>
      <c r="R104" s="16"/>
      <c r="S104" s="16"/>
      <c r="T104" s="15"/>
      <c r="U104" s="15"/>
      <c r="V104" s="15"/>
      <c r="W104" s="15"/>
      <c r="X104" s="15"/>
      <c r="Y104" s="15"/>
      <c r="Z104" s="15"/>
      <c r="AA104" s="15"/>
      <c r="AB104" s="15"/>
      <c r="AC104" s="16"/>
      <c r="AD104" s="16"/>
      <c r="AE104" s="16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8"/>
      <c r="AS104" s="18"/>
      <c r="AT104" s="18"/>
      <c r="AU104" s="18"/>
      <c r="AV104" s="18"/>
      <c r="AW104" s="18"/>
      <c r="AX104" s="18"/>
      <c r="AY104" s="18"/>
      <c r="AZ104" s="18"/>
      <c r="BA104" s="16"/>
      <c r="BB104" s="16"/>
      <c r="BC104" s="16"/>
      <c r="BD104" s="18"/>
      <c r="BE104" s="18"/>
      <c r="BF104" s="18"/>
      <c r="BG104" s="18"/>
      <c r="BH104" s="18"/>
      <c r="BI104" s="18"/>
    </row>
    <row r="105" spans="1:70" ht="15">
      <c r="A105" s="2" t="s">
        <v>1</v>
      </c>
      <c r="B105" s="1"/>
      <c r="C105" s="13"/>
      <c r="D105" s="22" t="s">
        <v>2</v>
      </c>
      <c r="E105" s="22"/>
      <c r="F105" s="22"/>
      <c r="G105" s="22"/>
      <c r="H105" s="22"/>
      <c r="I105" s="22"/>
      <c r="J105" s="13"/>
      <c r="K105" s="5" t="s">
        <v>3</v>
      </c>
      <c r="L105" s="5" t="s">
        <v>3</v>
      </c>
      <c r="M105" s="5" t="s">
        <v>3</v>
      </c>
      <c r="N105" s="5" t="s">
        <v>3</v>
      </c>
      <c r="O105" s="5" t="s">
        <v>3</v>
      </c>
      <c r="P105" s="5" t="s">
        <v>3</v>
      </c>
      <c r="Q105" s="5" t="s">
        <v>3</v>
      </c>
      <c r="R105" s="5" t="s">
        <v>3</v>
      </c>
      <c r="S105" s="5" t="s">
        <v>3</v>
      </c>
      <c r="T105" s="5" t="s">
        <v>3</v>
      </c>
      <c r="U105" s="5" t="s">
        <v>3</v>
      </c>
      <c r="V105" s="5" t="s">
        <v>3</v>
      </c>
      <c r="W105" s="5" t="s">
        <v>3</v>
      </c>
      <c r="X105" s="5" t="s">
        <v>3</v>
      </c>
      <c r="Y105" s="5" t="s">
        <v>3</v>
      </c>
      <c r="Z105" s="5" t="s">
        <v>3</v>
      </c>
      <c r="AA105" s="5" t="s">
        <v>3</v>
      </c>
      <c r="AB105" s="5" t="s">
        <v>3</v>
      </c>
      <c r="AC105" s="5" t="s">
        <v>3</v>
      </c>
      <c r="AD105" s="5" t="s">
        <v>3</v>
      </c>
      <c r="AE105" s="5" t="s">
        <v>3</v>
      </c>
      <c r="AF105" s="5" t="s">
        <v>3</v>
      </c>
      <c r="AG105" s="5" t="s">
        <v>3</v>
      </c>
      <c r="AH105" s="5" t="s">
        <v>3</v>
      </c>
      <c r="AI105" s="5" t="s">
        <v>3</v>
      </c>
      <c r="AJ105" s="5" t="s">
        <v>3</v>
      </c>
      <c r="AK105" s="5" t="s">
        <v>3</v>
      </c>
      <c r="AL105" s="5" t="s">
        <v>3</v>
      </c>
      <c r="AM105" s="5" t="s">
        <v>3</v>
      </c>
      <c r="AN105" s="5" t="s">
        <v>3</v>
      </c>
      <c r="AO105" s="5" t="s">
        <v>3</v>
      </c>
      <c r="AP105" s="5" t="s">
        <v>3</v>
      </c>
      <c r="AQ105" s="5" t="s">
        <v>3</v>
      </c>
      <c r="AR105" s="5" t="s">
        <v>3</v>
      </c>
      <c r="AS105" s="5" t="s">
        <v>3</v>
      </c>
      <c r="AT105" s="5" t="s">
        <v>3</v>
      </c>
      <c r="AU105" s="5" t="s">
        <v>3</v>
      </c>
      <c r="AV105" s="5" t="s">
        <v>3</v>
      </c>
      <c r="AW105" s="5" t="s">
        <v>3</v>
      </c>
      <c r="AX105" s="5" t="s">
        <v>3</v>
      </c>
      <c r="AY105" s="5" t="s">
        <v>3</v>
      </c>
      <c r="AZ105" s="5" t="s">
        <v>3</v>
      </c>
      <c r="BA105" s="5" t="s">
        <v>3</v>
      </c>
      <c r="BB105" s="5" t="s">
        <v>3</v>
      </c>
      <c r="BC105" s="5" t="s">
        <v>3</v>
      </c>
      <c r="BD105" s="5" t="s">
        <v>3</v>
      </c>
      <c r="BE105" s="5" t="s">
        <v>3</v>
      </c>
      <c r="BF105" s="5" t="s">
        <v>3</v>
      </c>
      <c r="BG105" s="5" t="s">
        <v>3</v>
      </c>
      <c r="BH105" s="5" t="s">
        <v>3</v>
      </c>
      <c r="BI105" s="5" t="s">
        <v>3</v>
      </c>
      <c r="BJ105" s="5" t="s">
        <v>3</v>
      </c>
      <c r="BK105" s="5" t="s">
        <v>3</v>
      </c>
      <c r="BL105" s="5" t="s">
        <v>3</v>
      </c>
      <c r="BM105" s="5" t="s">
        <v>3</v>
      </c>
      <c r="BN105" s="5" t="s">
        <v>3</v>
      </c>
      <c r="BO105" s="5" t="s">
        <v>3</v>
      </c>
      <c r="BP105" s="5" t="s">
        <v>3</v>
      </c>
      <c r="BQ105" s="5" t="s">
        <v>3</v>
      </c>
      <c r="BR105" s="5" t="s">
        <v>3</v>
      </c>
    </row>
    <row r="106" spans="1:70" ht="15">
      <c r="A106" s="3" t="s">
        <v>4</v>
      </c>
      <c r="B106" s="4" t="s">
        <v>5</v>
      </c>
      <c r="C106" s="4" t="s">
        <v>6</v>
      </c>
      <c r="D106" s="4">
        <v>2014</v>
      </c>
      <c r="E106" s="4">
        <v>2015</v>
      </c>
      <c r="F106" s="4">
        <v>2016</v>
      </c>
      <c r="G106" s="4">
        <v>2017</v>
      </c>
      <c r="H106" s="4">
        <v>2018</v>
      </c>
      <c r="I106" s="4">
        <v>2019</v>
      </c>
      <c r="J106" s="4"/>
      <c r="K106" s="20">
        <v>41821</v>
      </c>
      <c r="L106" s="20">
        <v>41852</v>
      </c>
      <c r="M106" s="20">
        <v>41883</v>
      </c>
      <c r="N106" s="20">
        <v>41913</v>
      </c>
      <c r="O106" s="20">
        <v>41944</v>
      </c>
      <c r="P106" s="20">
        <v>41974</v>
      </c>
      <c r="Q106" s="20">
        <v>42005</v>
      </c>
      <c r="R106" s="20">
        <v>42036</v>
      </c>
      <c r="S106" s="20">
        <v>42064</v>
      </c>
      <c r="T106" s="20">
        <v>42095</v>
      </c>
      <c r="U106" s="20">
        <v>42125</v>
      </c>
      <c r="V106" s="20">
        <v>42156</v>
      </c>
      <c r="W106" s="20">
        <v>42186</v>
      </c>
      <c r="X106" s="20">
        <v>42217</v>
      </c>
      <c r="Y106" s="20">
        <v>42248</v>
      </c>
      <c r="Z106" s="20">
        <v>42278</v>
      </c>
      <c r="AA106" s="20">
        <v>42309</v>
      </c>
      <c r="AB106" s="20">
        <v>42339</v>
      </c>
      <c r="AC106" s="20">
        <v>42370</v>
      </c>
      <c r="AD106" s="20">
        <v>42401</v>
      </c>
      <c r="AE106" s="20">
        <v>42430</v>
      </c>
      <c r="AF106" s="20">
        <v>42461</v>
      </c>
      <c r="AG106" s="20">
        <v>42491</v>
      </c>
      <c r="AH106" s="20">
        <v>42522</v>
      </c>
      <c r="AI106" s="20">
        <v>42552</v>
      </c>
      <c r="AJ106" s="20">
        <v>42583</v>
      </c>
      <c r="AK106" s="20">
        <v>42614</v>
      </c>
      <c r="AL106" s="20">
        <v>42644</v>
      </c>
      <c r="AM106" s="20">
        <v>42675</v>
      </c>
      <c r="AN106" s="20">
        <v>42705</v>
      </c>
      <c r="AO106" s="20">
        <v>42736</v>
      </c>
      <c r="AP106" s="20">
        <v>42767</v>
      </c>
      <c r="AQ106" s="20">
        <v>42795</v>
      </c>
      <c r="AR106" s="20">
        <v>42826</v>
      </c>
      <c r="AS106" s="20">
        <v>42856</v>
      </c>
      <c r="AT106" s="20">
        <v>42887</v>
      </c>
      <c r="AU106" s="20">
        <v>42917</v>
      </c>
      <c r="AV106" s="20">
        <v>42948</v>
      </c>
      <c r="AW106" s="20">
        <v>42979</v>
      </c>
      <c r="AX106" s="20">
        <v>43009</v>
      </c>
      <c r="AY106" s="20">
        <v>43040</v>
      </c>
      <c r="AZ106" s="20">
        <v>43070</v>
      </c>
      <c r="BA106" s="20">
        <v>43101</v>
      </c>
      <c r="BB106" s="20">
        <v>43132</v>
      </c>
      <c r="BC106" s="20">
        <v>43160</v>
      </c>
      <c r="BD106" s="20">
        <v>43191</v>
      </c>
      <c r="BE106" s="20">
        <v>43221</v>
      </c>
      <c r="BF106" s="20">
        <v>43252</v>
      </c>
      <c r="BG106" s="20">
        <v>43282</v>
      </c>
      <c r="BH106" s="20">
        <v>43313</v>
      </c>
      <c r="BI106" s="20">
        <v>43344</v>
      </c>
      <c r="BJ106" s="20">
        <v>43374</v>
      </c>
      <c r="BK106" s="20">
        <v>43405</v>
      </c>
      <c r="BL106" s="20">
        <v>43435</v>
      </c>
      <c r="BM106" s="20">
        <v>43466</v>
      </c>
      <c r="BN106" s="20">
        <v>43497</v>
      </c>
      <c r="BO106" s="20">
        <v>43525</v>
      </c>
      <c r="BP106" s="20">
        <v>43556</v>
      </c>
      <c r="BQ106" s="20">
        <v>43586</v>
      </c>
      <c r="BR106" s="20">
        <v>43617</v>
      </c>
    </row>
    <row r="107" spans="1:70" ht="15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</row>
    <row r="108" spans="1:70" ht="15">
      <c r="A108" s="5">
        <v>1</v>
      </c>
      <c r="B108" s="6" t="s">
        <v>8</v>
      </c>
      <c r="C108" s="7"/>
      <c r="D108" s="8">
        <f t="shared" ref="D108:G111" si="311">SUMIF($K$7:$BI$7,D$10,$K108:$BI108)</f>
        <v>7813.7634114653811</v>
      </c>
      <c r="E108" s="8">
        <f t="shared" si="311"/>
        <v>39874.101147006913</v>
      </c>
      <c r="F108" s="8">
        <f t="shared" si="311"/>
        <v>208269.91682286555</v>
      </c>
      <c r="G108" s="8">
        <f t="shared" si="311"/>
        <v>2537861.4672477567</v>
      </c>
      <c r="H108" s="8">
        <f t="shared" ref="H108:I111" si="312">SUMIF($K$7:$BR$7,H$10,$K108:$BR108)</f>
        <v>1854847.2359723905</v>
      </c>
      <c r="I108" s="8">
        <f t="shared" si="312"/>
        <v>695486.40206518257</v>
      </c>
      <c r="J108" s="8">
        <f t="shared" ref="J108:J111" si="313">SUM(D108:I108)</f>
        <v>5344152.8866666667</v>
      </c>
      <c r="K108" s="8">
        <f>SUM(K109:K111)</f>
        <v>0</v>
      </c>
      <c r="L108" s="8">
        <f t="shared" ref="L108" si="314">SUM(L109:L111)</f>
        <v>0</v>
      </c>
      <c r="M108" s="8">
        <f t="shared" ref="M108" si="315">SUM(M109:M111)</f>
        <v>0</v>
      </c>
      <c r="N108" s="8">
        <f t="shared" ref="N108" si="316">SUM(N109:N111)</f>
        <v>0</v>
      </c>
      <c r="O108" s="8">
        <f t="shared" ref="O108" si="317">SUM(O109:O111)</f>
        <v>0</v>
      </c>
      <c r="P108" s="8">
        <f t="shared" ref="P108" si="318">SUM(P109:P111)</f>
        <v>7813.7634114653811</v>
      </c>
      <c r="Q108" s="8">
        <f t="shared" ref="Q108" si="319">SUM(Q109:Q111)</f>
        <v>3085.9626879235238</v>
      </c>
      <c r="R108" s="8">
        <f t="shared" ref="R108" si="320">SUM(R109:R111)</f>
        <v>3085.9626879235238</v>
      </c>
      <c r="S108" s="8">
        <f t="shared" ref="S108" si="321">SUM(S109:S111)</f>
        <v>3085.9626879235238</v>
      </c>
      <c r="T108" s="8">
        <f t="shared" ref="T108" si="322">SUM(T109:T111)</f>
        <v>3085.9626879235238</v>
      </c>
      <c r="U108" s="8">
        <f t="shared" ref="U108" si="323">SUM(U109:U111)</f>
        <v>3085.9626879235238</v>
      </c>
      <c r="V108" s="8">
        <f t="shared" ref="V108" si="324">SUM(V109:V111)</f>
        <v>3654.4724663084498</v>
      </c>
      <c r="W108" s="8">
        <f t="shared" ref="W108" si="325">SUM(W109:W111)</f>
        <v>3654.4724663084498</v>
      </c>
      <c r="X108" s="8">
        <f t="shared" ref="X108" si="326">SUM(X109:X111)</f>
        <v>3654.4724663084498</v>
      </c>
      <c r="Y108" s="8">
        <f t="shared" ref="Y108" si="327">SUM(Y109:Y111)</f>
        <v>3654.4724663084498</v>
      </c>
      <c r="Z108" s="8">
        <f t="shared" ref="Z108" si="328">SUM(Z109:Z111)</f>
        <v>3654.4724663084498</v>
      </c>
      <c r="AA108" s="8">
        <f t="shared" ref="AA108" si="329">SUM(AA109:AA111)</f>
        <v>3085.9626879235238</v>
      </c>
      <c r="AB108" s="8">
        <f t="shared" ref="AB108" si="330">SUM(AB109:AB111)</f>
        <v>3085.9626879235238</v>
      </c>
      <c r="AC108" s="8">
        <f t="shared" ref="AC108" si="331">SUM(AC109:AC111)</f>
        <v>16748.932078909253</v>
      </c>
      <c r="AD108" s="8">
        <f t="shared" ref="AD108" si="332">SUM(AD109:AD111)</f>
        <v>16748.932078909253</v>
      </c>
      <c r="AE108" s="8">
        <f t="shared" ref="AE108" si="333">SUM(AE109:AE111)</f>
        <v>16748.932078909253</v>
      </c>
      <c r="AF108" s="8">
        <f t="shared" ref="AF108" si="334">SUM(AF109:AF111)</f>
        <v>16748.932078909253</v>
      </c>
      <c r="AG108" s="8">
        <f t="shared" ref="AG108" si="335">SUM(AG109:AG111)</f>
        <v>16748.932078909253</v>
      </c>
      <c r="AH108" s="8">
        <f t="shared" ref="AH108" si="336">SUM(AH109:AH111)</f>
        <v>16748.932078909253</v>
      </c>
      <c r="AI108" s="8">
        <f t="shared" ref="AI108" si="337">SUM(AI109:AI111)</f>
        <v>16748.932078909253</v>
      </c>
      <c r="AJ108" s="8">
        <f t="shared" ref="AJ108" si="338">SUM(AJ109:AJ111)</f>
        <v>16748.932078909253</v>
      </c>
      <c r="AK108" s="8">
        <f t="shared" ref="AK108" si="339">SUM(AK109:AK111)</f>
        <v>16748.932078909253</v>
      </c>
      <c r="AL108" s="8">
        <f t="shared" ref="AL108" si="340">SUM(AL109:AL111)</f>
        <v>14320.287657829127</v>
      </c>
      <c r="AM108" s="8">
        <f t="shared" ref="AM108" si="341">SUM(AM109:AM111)</f>
        <v>14320.287657829127</v>
      </c>
      <c r="AN108" s="8">
        <f t="shared" ref="AN108" si="342">SUM(AN109:AN111)</f>
        <v>28888.95279702406</v>
      </c>
      <c r="AO108" s="8">
        <f t="shared" ref="AO108" si="343">SUM(AO109:AO111)</f>
        <v>72843.325695974665</v>
      </c>
      <c r="AP108" s="8">
        <f t="shared" ref="AP108" si="344">SUM(AP109:AP111)</f>
        <v>262235.97250550875</v>
      </c>
      <c r="AQ108" s="8">
        <f t="shared" ref="AQ108" si="345">SUM(AQ109:AQ111)</f>
        <v>262235.97250550875</v>
      </c>
      <c r="AR108" s="8">
        <f t="shared" ref="AR108" si="346">SUM(AR109:AR111)</f>
        <v>262235.97250550875</v>
      </c>
      <c r="AS108" s="8">
        <f t="shared" ref="AS108" si="347">SUM(AS109:AS111)</f>
        <v>262235.97250550875</v>
      </c>
      <c r="AT108" s="8">
        <f t="shared" ref="AT108" si="348">SUM(AT109:AT111)</f>
        <v>262235.97250550875</v>
      </c>
      <c r="AU108" s="8">
        <f t="shared" ref="AU108" si="349">SUM(AU109:AU111)</f>
        <v>262235.97250550875</v>
      </c>
      <c r="AV108" s="8">
        <f t="shared" ref="AV108" si="350">SUM(AV109:AV111)</f>
        <v>262235.97250550875</v>
      </c>
      <c r="AW108" s="8">
        <f t="shared" ref="AW108" si="351">SUM(AW109:AW111)</f>
        <v>233098.64222711892</v>
      </c>
      <c r="AX108" s="8">
        <f t="shared" ref="AX108" si="352">SUM(AX109:AX111)</f>
        <v>218529.97708792397</v>
      </c>
      <c r="AY108" s="8">
        <f t="shared" ref="AY108" si="353">SUM(AY109:AY111)</f>
        <v>160255.31653114423</v>
      </c>
      <c r="AZ108" s="8">
        <f t="shared" ref="AZ108" si="354">SUM(AZ109:AZ111)</f>
        <v>17482.398167033916</v>
      </c>
      <c r="BA108" s="8">
        <f t="shared" ref="BA108" si="355">SUM(BA109:BA111)</f>
        <v>17482.398167033916</v>
      </c>
      <c r="BB108" s="8">
        <f t="shared" ref="BB108" si="356">SUM(BB109:BB111)</f>
        <v>17482.398167033916</v>
      </c>
      <c r="BC108" s="8">
        <f t="shared" ref="BC108" si="357">SUM(BC109:BC111)</f>
        <v>58274.660556779731</v>
      </c>
      <c r="BD108" s="8">
        <f t="shared" ref="BD108" si="358">SUM(BD109:BD111)</f>
        <v>82865.524195316801</v>
      </c>
      <c r="BE108" s="8">
        <f t="shared" ref="BE108" si="359">SUM(BE109:BE111)</f>
        <v>253494.77342199179</v>
      </c>
      <c r="BF108" s="8">
        <f t="shared" ref="BF108" si="360">SUM(BF109:BF111)</f>
        <v>253494.77342199179</v>
      </c>
      <c r="BG108" s="8">
        <f t="shared" ref="BG108" si="361">SUM(BG109:BG111)</f>
        <v>253494.77342199179</v>
      </c>
      <c r="BH108" s="8">
        <f t="shared" ref="BH108" si="362">SUM(BH109:BH111)</f>
        <v>253494.77342199179</v>
      </c>
      <c r="BI108" s="8">
        <f t="shared" ref="BI108" si="363">SUM(BI109:BI111)</f>
        <v>241839.84131063585</v>
      </c>
      <c r="BJ108" s="8">
        <f t="shared" ref="BJ108" si="364">SUM(BJ109:BJ111)</f>
        <v>189392.64680953408</v>
      </c>
      <c r="BK108" s="8">
        <f t="shared" ref="BK108" si="365">SUM(BK109:BK111)</f>
        <v>160255.31653114423</v>
      </c>
      <c r="BL108" s="8">
        <f t="shared" ref="BL108" si="366">SUM(BL109:BL111)</f>
        <v>73275.356546944444</v>
      </c>
      <c r="BM108" s="8">
        <f t="shared" ref="BM108" si="367">SUM(BM109:BM111)</f>
        <v>21604.109547287415</v>
      </c>
      <c r="BN108" s="8">
        <f t="shared" ref="BN108" si="368">SUM(BN109:BN111)</f>
        <v>143647.03827246203</v>
      </c>
      <c r="BO108" s="8">
        <f t="shared" ref="BO108" si="369">SUM(BO109:BO111)</f>
        <v>257509.65423764617</v>
      </c>
      <c r="BP108" s="8">
        <f t="shared" ref="BP108" si="370">SUM(BP109:BP111)</f>
        <v>257509.65423764617</v>
      </c>
      <c r="BQ108" s="8">
        <f t="shared" ref="BQ108" si="371">SUM(BQ109:BQ111)</f>
        <v>15215.945770140817</v>
      </c>
      <c r="BR108" s="8">
        <f t="shared" ref="BR108" si="372">SUM(BR109:BR111)</f>
        <v>0</v>
      </c>
    </row>
    <row r="109" spans="1:70" ht="15">
      <c r="A109" s="5">
        <f>+A108+1</f>
        <v>2</v>
      </c>
      <c r="B109" s="12" t="s">
        <v>13</v>
      </c>
      <c r="C109" s="7"/>
      <c r="D109" s="8">
        <f t="shared" si="311"/>
        <v>7813.7634114653811</v>
      </c>
      <c r="E109" s="8">
        <f t="shared" si="311"/>
        <v>39874.101147006913</v>
      </c>
      <c r="F109" s="8">
        <f t="shared" si="311"/>
        <v>208269.91682286555</v>
      </c>
      <c r="G109" s="8">
        <f t="shared" si="311"/>
        <v>2537861.4672477567</v>
      </c>
      <c r="H109" s="8">
        <f t="shared" si="312"/>
        <v>1854847.2359723905</v>
      </c>
      <c r="I109" s="8">
        <f t="shared" si="312"/>
        <v>252736.41539851704</v>
      </c>
      <c r="J109" s="8">
        <f t="shared" si="313"/>
        <v>4901402.9000000013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7813.7634114653811</v>
      </c>
      <c r="Q109" s="9">
        <v>3085.9626879235238</v>
      </c>
      <c r="R109" s="9">
        <v>3085.9626879235238</v>
      </c>
      <c r="S109" s="9">
        <v>3085.9626879235238</v>
      </c>
      <c r="T109" s="9">
        <v>3085.9626879235238</v>
      </c>
      <c r="U109" s="9">
        <v>3085.9626879235238</v>
      </c>
      <c r="V109" s="9">
        <v>3654.4724663084498</v>
      </c>
      <c r="W109" s="9">
        <v>3654.4724663084498</v>
      </c>
      <c r="X109" s="9">
        <v>3654.4724663084498</v>
      </c>
      <c r="Y109" s="9">
        <v>3654.4724663084498</v>
      </c>
      <c r="Z109" s="9">
        <v>3654.4724663084498</v>
      </c>
      <c r="AA109" s="9">
        <v>3085.9626879235238</v>
      </c>
      <c r="AB109" s="9">
        <v>3085.9626879235238</v>
      </c>
      <c r="AC109" s="9">
        <v>16748.932078909253</v>
      </c>
      <c r="AD109" s="9">
        <v>16748.932078909253</v>
      </c>
      <c r="AE109" s="9">
        <v>16748.932078909253</v>
      </c>
      <c r="AF109" s="9">
        <v>16748.932078909253</v>
      </c>
      <c r="AG109" s="9">
        <v>16748.932078909253</v>
      </c>
      <c r="AH109" s="9">
        <v>16748.932078909253</v>
      </c>
      <c r="AI109" s="9">
        <v>16748.932078909253</v>
      </c>
      <c r="AJ109" s="9">
        <v>16748.932078909253</v>
      </c>
      <c r="AK109" s="9">
        <v>16748.932078909253</v>
      </c>
      <c r="AL109" s="9">
        <v>14320.287657829127</v>
      </c>
      <c r="AM109" s="9">
        <v>14320.287657829127</v>
      </c>
      <c r="AN109" s="9">
        <v>28888.95279702406</v>
      </c>
      <c r="AO109" s="9">
        <v>72843.325695974665</v>
      </c>
      <c r="AP109" s="9">
        <v>262235.97250550875</v>
      </c>
      <c r="AQ109" s="9">
        <v>262235.97250550875</v>
      </c>
      <c r="AR109" s="9">
        <v>262235.97250550875</v>
      </c>
      <c r="AS109" s="9">
        <v>262235.97250550875</v>
      </c>
      <c r="AT109" s="9">
        <v>262235.97250550875</v>
      </c>
      <c r="AU109" s="9">
        <v>262235.97250550875</v>
      </c>
      <c r="AV109" s="9">
        <v>262235.97250550875</v>
      </c>
      <c r="AW109" s="9">
        <v>233098.64222711892</v>
      </c>
      <c r="AX109" s="9">
        <v>218529.97708792397</v>
      </c>
      <c r="AY109" s="9">
        <v>160255.31653114423</v>
      </c>
      <c r="AZ109" s="9">
        <v>17482.398167033916</v>
      </c>
      <c r="BA109" s="9">
        <v>17482.398167033916</v>
      </c>
      <c r="BB109" s="9">
        <v>17482.398167033916</v>
      </c>
      <c r="BC109" s="9">
        <v>58274.660556779731</v>
      </c>
      <c r="BD109" s="9">
        <v>82865.524195316801</v>
      </c>
      <c r="BE109" s="9">
        <v>253494.77342199179</v>
      </c>
      <c r="BF109" s="9">
        <v>253494.77342199179</v>
      </c>
      <c r="BG109" s="9">
        <v>253494.77342199179</v>
      </c>
      <c r="BH109" s="9">
        <v>253494.77342199179</v>
      </c>
      <c r="BI109" s="9">
        <v>241839.84131063585</v>
      </c>
      <c r="BJ109" s="9">
        <v>189392.64680953408</v>
      </c>
      <c r="BK109" s="9">
        <v>160255.31653114423</v>
      </c>
      <c r="BL109" s="9">
        <v>73275.356546944444</v>
      </c>
      <c r="BM109" s="9">
        <v>21604.109547287415</v>
      </c>
      <c r="BN109" s="9">
        <v>143647.03827246203</v>
      </c>
      <c r="BO109" s="9">
        <v>87485.267578767613</v>
      </c>
      <c r="BP109" s="9"/>
      <c r="BQ109" s="9"/>
      <c r="BR109" s="9"/>
    </row>
    <row r="110" spans="1:70" ht="15">
      <c r="A110" s="5">
        <f>+A109+1</f>
        <v>3</v>
      </c>
      <c r="B110" s="12" t="s">
        <v>14</v>
      </c>
      <c r="C110" s="7"/>
      <c r="D110" s="8">
        <f t="shared" si="311"/>
        <v>0</v>
      </c>
      <c r="E110" s="8">
        <f t="shared" si="311"/>
        <v>0</v>
      </c>
      <c r="F110" s="8">
        <f t="shared" si="311"/>
        <v>0</v>
      </c>
      <c r="G110" s="8">
        <f t="shared" si="311"/>
        <v>0</v>
      </c>
      <c r="H110" s="8">
        <f t="shared" si="312"/>
        <v>0</v>
      </c>
      <c r="I110" s="8">
        <f t="shared" si="312"/>
        <v>0</v>
      </c>
      <c r="J110" s="8">
        <f t="shared" si="313"/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</row>
    <row r="111" spans="1:70" ht="15">
      <c r="A111" s="5">
        <f>+A110+1</f>
        <v>4</v>
      </c>
      <c r="B111" s="12" t="s">
        <v>15</v>
      </c>
      <c r="C111" s="7"/>
      <c r="D111" s="8">
        <f t="shared" si="311"/>
        <v>0</v>
      </c>
      <c r="E111" s="8">
        <f t="shared" si="311"/>
        <v>0</v>
      </c>
      <c r="F111" s="8">
        <f t="shared" si="311"/>
        <v>0</v>
      </c>
      <c r="G111" s="8">
        <f t="shared" si="311"/>
        <v>0</v>
      </c>
      <c r="H111" s="8">
        <f t="shared" si="312"/>
        <v>0</v>
      </c>
      <c r="I111" s="8">
        <f t="shared" si="312"/>
        <v>442749.98666666553</v>
      </c>
      <c r="J111" s="8">
        <f t="shared" si="313"/>
        <v>442749.98666666553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170024.38665887856</v>
      </c>
      <c r="BP111" s="9">
        <v>257509.65423764617</v>
      </c>
      <c r="BQ111" s="9">
        <v>15215.945770140817</v>
      </c>
      <c r="BR111" s="9">
        <v>0</v>
      </c>
    </row>
    <row r="112" spans="1:70" ht="15" customHeight="1"/>
    <row r="113" spans="1:70" ht="15" customHeight="1">
      <c r="A113" s="26" t="s">
        <v>10</v>
      </c>
      <c r="B113" s="26"/>
      <c r="C113" s="26"/>
    </row>
    <row r="114" spans="1:70" ht="15" customHeight="1">
      <c r="A114" s="26" t="s">
        <v>11</v>
      </c>
      <c r="B114" s="26"/>
      <c r="C114" s="26"/>
    </row>
    <row r="115" spans="1:70" ht="15">
      <c r="A115" s="1" t="s">
        <v>25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4"/>
      <c r="L115" s="15"/>
      <c r="M115" s="15"/>
      <c r="Q115" s="23"/>
      <c r="R115" s="23"/>
      <c r="S115" s="23"/>
      <c r="V115" s="15"/>
      <c r="W115" s="15"/>
      <c r="X115" s="15"/>
      <c r="Y115" s="15"/>
      <c r="Z115" s="15"/>
      <c r="AA115" s="15"/>
      <c r="AB115" s="15"/>
      <c r="AC115" s="16"/>
      <c r="AD115" s="16"/>
      <c r="AE115" s="16"/>
      <c r="AF115" s="17"/>
      <c r="AG115" s="15"/>
      <c r="AH115" s="15"/>
      <c r="AI115" s="15"/>
      <c r="AJ115" s="15"/>
      <c r="AK115" s="15"/>
      <c r="AL115" s="15"/>
      <c r="AM115" s="15"/>
      <c r="AN115" s="15"/>
      <c r="AO115" s="16"/>
      <c r="AP115" s="16"/>
      <c r="AQ115" s="16"/>
      <c r="AR115" s="18"/>
      <c r="AS115" s="18"/>
      <c r="AT115" s="18"/>
      <c r="AU115" s="18"/>
      <c r="AV115" s="18"/>
      <c r="AW115" s="18"/>
      <c r="AX115" s="18"/>
      <c r="AY115" s="18"/>
      <c r="AZ115" s="18"/>
      <c r="BA115" s="16"/>
      <c r="BB115" s="16"/>
      <c r="BC115" s="16"/>
      <c r="BD115" s="18"/>
      <c r="BE115" s="18"/>
      <c r="BF115" s="18"/>
      <c r="BG115" s="18"/>
      <c r="BH115" s="18"/>
      <c r="BI115" s="18"/>
    </row>
    <row r="116" spans="1:70" ht="15">
      <c r="A116" s="1" t="s">
        <v>0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5"/>
      <c r="M116" s="15"/>
      <c r="Q116" s="23"/>
      <c r="R116" s="23"/>
      <c r="S116" s="23"/>
      <c r="V116" s="15"/>
      <c r="W116" s="15"/>
      <c r="X116" s="15"/>
      <c r="Y116" s="15"/>
      <c r="Z116" s="15"/>
      <c r="AA116" s="15"/>
      <c r="AB116" s="15"/>
      <c r="AC116" s="16"/>
      <c r="AD116" s="16"/>
      <c r="AE116" s="16"/>
      <c r="AF116" s="15"/>
      <c r="AG116" s="15"/>
      <c r="AH116" s="15"/>
      <c r="AI116" s="15"/>
      <c r="AJ116" s="15"/>
      <c r="AK116" s="15"/>
      <c r="AL116" s="15"/>
      <c r="AM116" s="15"/>
      <c r="AN116" s="15"/>
      <c r="AO116" s="16"/>
      <c r="AP116" s="16"/>
      <c r="AQ116" s="16"/>
      <c r="AR116" s="18"/>
      <c r="AS116" s="18"/>
      <c r="AT116" s="18"/>
      <c r="AU116" s="18"/>
      <c r="AV116" s="18"/>
      <c r="AW116" s="18"/>
      <c r="AX116" s="18"/>
      <c r="AY116" s="18"/>
      <c r="AZ116" s="18"/>
      <c r="BA116" s="16"/>
      <c r="BB116" s="16"/>
      <c r="BC116" s="16"/>
      <c r="BD116" s="18"/>
      <c r="BE116" s="18"/>
      <c r="BF116" s="18"/>
      <c r="BG116" s="18"/>
      <c r="BH116" s="18"/>
      <c r="BI116" s="18"/>
    </row>
    <row r="117" spans="1:70" ht="15">
      <c r="A117" s="26" t="s">
        <v>22</v>
      </c>
      <c r="B117" s="26"/>
      <c r="C117" s="26"/>
      <c r="D117" s="13"/>
      <c r="E117" s="13"/>
      <c r="F117" s="13"/>
      <c r="G117" s="13"/>
      <c r="H117" s="13"/>
      <c r="I117" s="13"/>
      <c r="J117" s="13"/>
      <c r="K117" s="13"/>
      <c r="L117" s="15"/>
      <c r="M117" s="15"/>
      <c r="Q117" s="23"/>
      <c r="R117" s="23"/>
      <c r="S117" s="23"/>
      <c r="V117" s="15"/>
      <c r="W117" s="15"/>
      <c r="X117" s="15"/>
      <c r="Y117" s="15"/>
      <c r="Z117" s="15"/>
      <c r="AA117" s="15"/>
      <c r="AB117" s="15"/>
      <c r="AC117" s="16"/>
      <c r="AD117" s="16"/>
      <c r="AE117" s="16"/>
      <c r="AF117" s="15"/>
      <c r="AG117" s="15"/>
      <c r="AH117" s="15"/>
      <c r="AI117" s="15"/>
      <c r="AJ117" s="15"/>
      <c r="AK117" s="15"/>
      <c r="AL117" s="15"/>
      <c r="AM117" s="15"/>
      <c r="AN117" s="15"/>
      <c r="AO117" s="16"/>
      <c r="AP117" s="16"/>
      <c r="AQ117" s="16"/>
      <c r="AR117" s="18"/>
      <c r="AS117" s="18"/>
      <c r="AT117" s="18"/>
      <c r="AU117" s="18"/>
      <c r="AV117" s="18"/>
      <c r="AW117" s="18"/>
      <c r="AX117" s="18"/>
      <c r="AY117" s="18"/>
      <c r="AZ117" s="18"/>
      <c r="BA117" s="16"/>
      <c r="BB117" s="16"/>
      <c r="BC117" s="16"/>
      <c r="BD117" s="18"/>
      <c r="BE117" s="18"/>
      <c r="BF117" s="18"/>
      <c r="BG117" s="18"/>
      <c r="BH117" s="18"/>
      <c r="BI117" s="18"/>
    </row>
    <row r="118" spans="1:70" ht="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5"/>
      <c r="M118" s="15"/>
      <c r="Q118" s="23"/>
      <c r="R118" s="23"/>
      <c r="S118" s="23"/>
      <c r="V118" s="15"/>
      <c r="W118" s="15"/>
      <c r="X118" s="15"/>
      <c r="Y118" s="15"/>
      <c r="Z118" s="15"/>
      <c r="AA118" s="15"/>
      <c r="AB118" s="15"/>
      <c r="AC118" s="16"/>
      <c r="AD118" s="16"/>
      <c r="AE118" s="16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8"/>
      <c r="AS118" s="18"/>
      <c r="AT118" s="18"/>
      <c r="AU118" s="18"/>
      <c r="AV118" s="18"/>
      <c r="AW118" s="18"/>
      <c r="AX118" s="18"/>
      <c r="AY118" s="18"/>
      <c r="AZ118" s="18"/>
      <c r="BA118" s="16"/>
      <c r="BB118" s="16"/>
      <c r="BC118" s="16"/>
      <c r="BD118" s="18"/>
      <c r="BE118" s="18"/>
      <c r="BF118" s="18"/>
      <c r="BG118" s="18"/>
      <c r="BH118" s="18"/>
      <c r="BI118" s="18"/>
    </row>
    <row r="119" spans="1:70" ht="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5"/>
      <c r="M119" s="15"/>
      <c r="N119" s="15"/>
      <c r="O119" s="15"/>
      <c r="P119" s="15"/>
      <c r="Q119" s="16"/>
      <c r="R119" s="16"/>
      <c r="S119" s="16"/>
      <c r="T119" s="15"/>
      <c r="U119" s="15"/>
      <c r="V119" s="15"/>
      <c r="W119" s="15"/>
      <c r="X119" s="15"/>
      <c r="Y119" s="15"/>
      <c r="Z119" s="15"/>
      <c r="AA119" s="15"/>
      <c r="AB119" s="15"/>
      <c r="AC119" s="16"/>
      <c r="AD119" s="16"/>
      <c r="AE119" s="16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8"/>
      <c r="AS119" s="18"/>
      <c r="AT119" s="18"/>
      <c r="AU119" s="18"/>
      <c r="AV119" s="18"/>
      <c r="AW119" s="18"/>
      <c r="AX119" s="18"/>
      <c r="AY119" s="18"/>
      <c r="AZ119" s="18"/>
      <c r="BA119" s="16"/>
      <c r="BB119" s="16"/>
      <c r="BC119" s="16"/>
      <c r="BD119" s="18"/>
      <c r="BE119" s="18"/>
      <c r="BF119" s="18"/>
      <c r="BG119" s="18"/>
      <c r="BH119" s="18"/>
      <c r="BI119" s="18"/>
    </row>
    <row r="120" spans="1:70" ht="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5"/>
      <c r="M120" s="15"/>
      <c r="N120" s="15"/>
      <c r="O120" s="15"/>
      <c r="P120" s="15"/>
      <c r="Q120" s="16"/>
      <c r="R120" s="16"/>
      <c r="S120" s="16"/>
      <c r="T120" s="15"/>
      <c r="U120" s="15"/>
      <c r="V120" s="15"/>
      <c r="W120" s="15"/>
      <c r="X120" s="15"/>
      <c r="Y120" s="15"/>
      <c r="Z120" s="15"/>
      <c r="AA120" s="15"/>
      <c r="AB120" s="15"/>
      <c r="AC120" s="16"/>
      <c r="AD120" s="16"/>
      <c r="AE120" s="16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8"/>
      <c r="AS120" s="18"/>
      <c r="AT120" s="18"/>
      <c r="AU120" s="18"/>
      <c r="AV120" s="18"/>
      <c r="AW120" s="18"/>
      <c r="AX120" s="18"/>
      <c r="AY120" s="18"/>
      <c r="AZ120" s="18"/>
      <c r="BA120" s="16"/>
      <c r="BB120" s="16"/>
      <c r="BC120" s="16"/>
      <c r="BD120" s="18"/>
      <c r="BE120" s="18"/>
      <c r="BF120" s="18"/>
      <c r="BG120" s="18"/>
      <c r="BH120" s="18"/>
      <c r="BI120" s="18"/>
    </row>
    <row r="121" spans="1:70" ht="15">
      <c r="A121" s="2" t="s">
        <v>1</v>
      </c>
      <c r="B121" s="1"/>
      <c r="C121" s="13"/>
      <c r="D121" s="22" t="s">
        <v>2</v>
      </c>
      <c r="E121" s="22"/>
      <c r="F121" s="22"/>
      <c r="G121" s="22"/>
      <c r="H121" s="22"/>
      <c r="I121" s="22"/>
      <c r="J121" s="13"/>
      <c r="K121" s="5" t="s">
        <v>3</v>
      </c>
      <c r="L121" s="5" t="s">
        <v>3</v>
      </c>
      <c r="M121" s="5" t="s">
        <v>3</v>
      </c>
      <c r="N121" s="5" t="s">
        <v>3</v>
      </c>
      <c r="O121" s="5" t="s">
        <v>3</v>
      </c>
      <c r="P121" s="5" t="s">
        <v>3</v>
      </c>
      <c r="Q121" s="5" t="s">
        <v>3</v>
      </c>
      <c r="R121" s="5" t="s">
        <v>3</v>
      </c>
      <c r="S121" s="5" t="s">
        <v>3</v>
      </c>
      <c r="T121" s="5" t="s">
        <v>3</v>
      </c>
      <c r="U121" s="5" t="s">
        <v>3</v>
      </c>
      <c r="V121" s="5" t="s">
        <v>3</v>
      </c>
      <c r="W121" s="5" t="s">
        <v>3</v>
      </c>
      <c r="X121" s="5" t="s">
        <v>3</v>
      </c>
      <c r="Y121" s="5" t="s">
        <v>3</v>
      </c>
      <c r="Z121" s="5" t="s">
        <v>3</v>
      </c>
      <c r="AA121" s="5" t="s">
        <v>3</v>
      </c>
      <c r="AB121" s="5" t="s">
        <v>3</v>
      </c>
      <c r="AC121" s="5" t="s">
        <v>3</v>
      </c>
      <c r="AD121" s="5" t="s">
        <v>3</v>
      </c>
      <c r="AE121" s="5" t="s">
        <v>3</v>
      </c>
      <c r="AF121" s="5" t="s">
        <v>3</v>
      </c>
      <c r="AG121" s="5" t="s">
        <v>3</v>
      </c>
      <c r="AH121" s="5" t="s">
        <v>3</v>
      </c>
      <c r="AI121" s="5" t="s">
        <v>3</v>
      </c>
      <c r="AJ121" s="5" t="s">
        <v>3</v>
      </c>
      <c r="AK121" s="5" t="s">
        <v>3</v>
      </c>
      <c r="AL121" s="5" t="s">
        <v>3</v>
      </c>
      <c r="AM121" s="5" t="s">
        <v>3</v>
      </c>
      <c r="AN121" s="5" t="s">
        <v>3</v>
      </c>
      <c r="AO121" s="5" t="s">
        <v>3</v>
      </c>
      <c r="AP121" s="5" t="s">
        <v>3</v>
      </c>
      <c r="AQ121" s="5" t="s">
        <v>3</v>
      </c>
      <c r="AR121" s="5" t="s">
        <v>3</v>
      </c>
      <c r="AS121" s="5" t="s">
        <v>3</v>
      </c>
      <c r="AT121" s="5" t="s">
        <v>3</v>
      </c>
      <c r="AU121" s="5" t="s">
        <v>3</v>
      </c>
      <c r="AV121" s="5" t="s">
        <v>3</v>
      </c>
      <c r="AW121" s="5" t="s">
        <v>3</v>
      </c>
      <c r="AX121" s="5" t="s">
        <v>3</v>
      </c>
      <c r="AY121" s="5" t="s">
        <v>3</v>
      </c>
      <c r="AZ121" s="5" t="s">
        <v>3</v>
      </c>
      <c r="BA121" s="5" t="s">
        <v>3</v>
      </c>
      <c r="BB121" s="5" t="s">
        <v>3</v>
      </c>
      <c r="BC121" s="5" t="s">
        <v>3</v>
      </c>
      <c r="BD121" s="5" t="s">
        <v>3</v>
      </c>
      <c r="BE121" s="5" t="s">
        <v>3</v>
      </c>
      <c r="BF121" s="5" t="s">
        <v>3</v>
      </c>
      <c r="BG121" s="5" t="s">
        <v>3</v>
      </c>
      <c r="BH121" s="5" t="s">
        <v>3</v>
      </c>
      <c r="BI121" s="5" t="s">
        <v>3</v>
      </c>
      <c r="BJ121" s="5" t="s">
        <v>3</v>
      </c>
      <c r="BK121" s="5" t="s">
        <v>3</v>
      </c>
      <c r="BL121" s="5" t="s">
        <v>3</v>
      </c>
      <c r="BM121" s="5" t="s">
        <v>3</v>
      </c>
      <c r="BN121" s="5" t="s">
        <v>3</v>
      </c>
      <c r="BO121" s="5" t="s">
        <v>3</v>
      </c>
      <c r="BP121" s="5" t="s">
        <v>3</v>
      </c>
      <c r="BQ121" s="5" t="s">
        <v>3</v>
      </c>
      <c r="BR121" s="5" t="s">
        <v>3</v>
      </c>
    </row>
    <row r="122" spans="1:70" ht="15">
      <c r="A122" s="3" t="s">
        <v>4</v>
      </c>
      <c r="B122" s="4" t="s">
        <v>5</v>
      </c>
      <c r="C122" s="4" t="s">
        <v>6</v>
      </c>
      <c r="D122" s="4">
        <v>2014</v>
      </c>
      <c r="E122" s="4">
        <v>2015</v>
      </c>
      <c r="F122" s="4">
        <v>2016</v>
      </c>
      <c r="G122" s="4">
        <v>2017</v>
      </c>
      <c r="H122" s="4">
        <v>2018</v>
      </c>
      <c r="I122" s="4">
        <v>2019</v>
      </c>
      <c r="J122" s="4"/>
      <c r="K122" s="20">
        <v>41821</v>
      </c>
      <c r="L122" s="20">
        <v>41852</v>
      </c>
      <c r="M122" s="20">
        <v>41883</v>
      </c>
      <c r="N122" s="20">
        <v>41913</v>
      </c>
      <c r="O122" s="20">
        <v>41944</v>
      </c>
      <c r="P122" s="20">
        <v>41974</v>
      </c>
      <c r="Q122" s="20">
        <v>42005</v>
      </c>
      <c r="R122" s="20">
        <v>42036</v>
      </c>
      <c r="S122" s="20">
        <v>42064</v>
      </c>
      <c r="T122" s="20">
        <v>42095</v>
      </c>
      <c r="U122" s="20">
        <v>42125</v>
      </c>
      <c r="V122" s="20">
        <v>42156</v>
      </c>
      <c r="W122" s="20">
        <v>42186</v>
      </c>
      <c r="X122" s="20">
        <v>42217</v>
      </c>
      <c r="Y122" s="20">
        <v>42248</v>
      </c>
      <c r="Z122" s="20">
        <v>42278</v>
      </c>
      <c r="AA122" s="20">
        <v>42309</v>
      </c>
      <c r="AB122" s="20">
        <v>42339</v>
      </c>
      <c r="AC122" s="20">
        <v>42370</v>
      </c>
      <c r="AD122" s="20">
        <v>42401</v>
      </c>
      <c r="AE122" s="20">
        <v>42430</v>
      </c>
      <c r="AF122" s="20">
        <v>42461</v>
      </c>
      <c r="AG122" s="20">
        <v>42491</v>
      </c>
      <c r="AH122" s="20">
        <v>42522</v>
      </c>
      <c r="AI122" s="20">
        <v>42552</v>
      </c>
      <c r="AJ122" s="20">
        <v>42583</v>
      </c>
      <c r="AK122" s="20">
        <v>42614</v>
      </c>
      <c r="AL122" s="20">
        <v>42644</v>
      </c>
      <c r="AM122" s="20">
        <v>42675</v>
      </c>
      <c r="AN122" s="20">
        <v>42705</v>
      </c>
      <c r="AO122" s="20">
        <v>42736</v>
      </c>
      <c r="AP122" s="20">
        <v>42767</v>
      </c>
      <c r="AQ122" s="20">
        <v>42795</v>
      </c>
      <c r="AR122" s="20">
        <v>42826</v>
      </c>
      <c r="AS122" s="20">
        <v>42856</v>
      </c>
      <c r="AT122" s="20">
        <v>42887</v>
      </c>
      <c r="AU122" s="20">
        <v>42917</v>
      </c>
      <c r="AV122" s="20">
        <v>42948</v>
      </c>
      <c r="AW122" s="20">
        <v>42979</v>
      </c>
      <c r="AX122" s="20">
        <v>43009</v>
      </c>
      <c r="AY122" s="20">
        <v>43040</v>
      </c>
      <c r="AZ122" s="20">
        <v>43070</v>
      </c>
      <c r="BA122" s="20">
        <v>43101</v>
      </c>
      <c r="BB122" s="20">
        <v>43132</v>
      </c>
      <c r="BC122" s="20">
        <v>43160</v>
      </c>
      <c r="BD122" s="20">
        <v>43191</v>
      </c>
      <c r="BE122" s="20">
        <v>43221</v>
      </c>
      <c r="BF122" s="20">
        <v>43252</v>
      </c>
      <c r="BG122" s="20">
        <v>43282</v>
      </c>
      <c r="BH122" s="20">
        <v>43313</v>
      </c>
      <c r="BI122" s="20">
        <v>43344</v>
      </c>
      <c r="BJ122" s="20">
        <v>43374</v>
      </c>
      <c r="BK122" s="20">
        <v>43405</v>
      </c>
      <c r="BL122" s="20">
        <v>43435</v>
      </c>
      <c r="BM122" s="20">
        <v>43466</v>
      </c>
      <c r="BN122" s="20">
        <v>43497</v>
      </c>
      <c r="BO122" s="20">
        <v>43525</v>
      </c>
      <c r="BP122" s="20">
        <v>43556</v>
      </c>
      <c r="BQ122" s="20">
        <v>43586</v>
      </c>
      <c r="BR122" s="20">
        <v>43617</v>
      </c>
    </row>
    <row r="123" spans="1:70" ht="15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</row>
    <row r="124" spans="1:70" ht="15">
      <c r="A124" s="5">
        <v>1</v>
      </c>
      <c r="B124" s="6" t="s">
        <v>8</v>
      </c>
      <c r="C124" s="7"/>
      <c r="D124" s="8">
        <f t="shared" ref="D124:G127" si="373">SUMIF($K$7:$BI$7,D$10,$K124:$BI124)</f>
        <v>3273.6384150464232</v>
      </c>
      <c r="E124" s="8">
        <f t="shared" si="373"/>
        <v>16705.572258401469</v>
      </c>
      <c r="F124" s="8">
        <f t="shared" si="373"/>
        <v>87256.340447860115</v>
      </c>
      <c r="G124" s="8">
        <f t="shared" si="373"/>
        <v>1063257.2748565292</v>
      </c>
      <c r="H124" s="8">
        <f t="shared" ref="H124:I127" si="374">SUMIF($K$7:$BR$7,H$10,$K124:$BR124)</f>
        <v>492121.99753426702</v>
      </c>
      <c r="I124" s="8">
        <f t="shared" si="374"/>
        <v>576360.59261100646</v>
      </c>
      <c r="J124" s="8">
        <f t="shared" ref="J124:J127" si="375">SUM(D124:I124)</f>
        <v>2238975.4161231108</v>
      </c>
      <c r="K124" s="8">
        <f>SUM(K125:K127)</f>
        <v>0</v>
      </c>
      <c r="L124" s="8">
        <f t="shared" ref="L124" si="376">SUM(L125:L127)</f>
        <v>0</v>
      </c>
      <c r="M124" s="8">
        <f t="shared" ref="M124" si="377">SUM(M125:M127)</f>
        <v>0</v>
      </c>
      <c r="N124" s="8">
        <f t="shared" ref="N124" si="378">SUM(N125:N127)</f>
        <v>0</v>
      </c>
      <c r="O124" s="8">
        <f t="shared" ref="O124" si="379">SUM(O125:O127)</f>
        <v>0</v>
      </c>
      <c r="P124" s="8">
        <f t="shared" ref="P124" si="380">SUM(P125:P127)</f>
        <v>3273.6384150464232</v>
      </c>
      <c r="Q124" s="8">
        <f t="shared" ref="Q124" si="381">SUM(Q125:Q127)</f>
        <v>1292.8886466875749</v>
      </c>
      <c r="R124" s="8">
        <f t="shared" ref="R124" si="382">SUM(R125:R127)</f>
        <v>1292.8886466875749</v>
      </c>
      <c r="S124" s="8">
        <f t="shared" ref="S124" si="383">SUM(S125:S127)</f>
        <v>1292.8886466875749</v>
      </c>
      <c r="T124" s="8">
        <f t="shared" ref="T124" si="384">SUM(T125:T127)</f>
        <v>1292.8886466875749</v>
      </c>
      <c r="U124" s="8">
        <f t="shared" ref="U124" si="385">SUM(U125:U127)</f>
        <v>1292.8886466875749</v>
      </c>
      <c r="V124" s="8">
        <f t="shared" ref="V124" si="386">SUM(V125:V127)</f>
        <v>1531.070346317689</v>
      </c>
      <c r="W124" s="8">
        <f t="shared" ref="W124" si="387">SUM(W125:W127)</f>
        <v>1531.070346317689</v>
      </c>
      <c r="X124" s="8">
        <f t="shared" ref="X124" si="388">SUM(X125:X127)</f>
        <v>1531.070346317689</v>
      </c>
      <c r="Y124" s="8">
        <f t="shared" ref="Y124" si="389">SUM(Y125:Y127)</f>
        <v>1531.070346317689</v>
      </c>
      <c r="Z124" s="8">
        <f t="shared" ref="Z124" si="390">SUM(Z125:Z127)</f>
        <v>1531.070346317689</v>
      </c>
      <c r="AA124" s="8">
        <f t="shared" ref="AA124" si="391">SUM(AA125:AA127)</f>
        <v>1292.8886466875749</v>
      </c>
      <c r="AB124" s="8">
        <f t="shared" ref="AB124" si="392">SUM(AB125:AB127)</f>
        <v>1292.8886466875749</v>
      </c>
      <c r="AC124" s="8">
        <f t="shared" ref="AC124" si="393">SUM(AC125:AC127)</f>
        <v>7017.0984936742489</v>
      </c>
      <c r="AD124" s="8">
        <f t="shared" ref="AD124" si="394">SUM(AD125:AD127)</f>
        <v>7017.0984936742489</v>
      </c>
      <c r="AE124" s="8">
        <f t="shared" ref="AE124" si="395">SUM(AE125:AE127)</f>
        <v>7017.0984936742489</v>
      </c>
      <c r="AF124" s="8">
        <f t="shared" ref="AF124" si="396">SUM(AF125:AF127)</f>
        <v>7017.0984936742489</v>
      </c>
      <c r="AG124" s="8">
        <f t="shared" ref="AG124" si="397">SUM(AG125:AG127)</f>
        <v>7017.0984936742489</v>
      </c>
      <c r="AH124" s="8">
        <f t="shared" ref="AH124" si="398">SUM(AH125:AH127)</f>
        <v>7017.0984936742489</v>
      </c>
      <c r="AI124" s="8">
        <f t="shared" ref="AI124" si="399">SUM(AI125:AI127)</f>
        <v>7017.0984936742489</v>
      </c>
      <c r="AJ124" s="8">
        <f t="shared" ref="AJ124" si="400">SUM(AJ125:AJ127)</f>
        <v>7017.0984936742489</v>
      </c>
      <c r="AK124" s="8">
        <f t="shared" ref="AK124" si="401">SUM(AK125:AK127)</f>
        <v>7017.0984936742489</v>
      </c>
      <c r="AL124" s="8">
        <f t="shared" ref="AL124" si="402">SUM(AL125:AL127)</f>
        <v>5999.5985701841091</v>
      </c>
      <c r="AM124" s="8">
        <f t="shared" ref="AM124" si="403">SUM(AM125:AM127)</f>
        <v>5999.5985701841091</v>
      </c>
      <c r="AN124" s="8">
        <f t="shared" ref="AN124" si="404">SUM(AN125:AN127)</f>
        <v>12103.256864423656</v>
      </c>
      <c r="AO124" s="8">
        <f t="shared" ref="AO124" si="405">SUM(AO125:AO127)</f>
        <v>30518.291471197743</v>
      </c>
      <c r="AP124" s="8">
        <f t="shared" ref="AP124" si="406">SUM(AP125:AP127)</f>
        <v>109865.84929631186</v>
      </c>
      <c r="AQ124" s="8">
        <f t="shared" ref="AQ124" si="407">SUM(AQ125:AQ127)</f>
        <v>109865.84929631186</v>
      </c>
      <c r="AR124" s="8">
        <f t="shared" ref="AR124" si="408">SUM(AR125:AR127)</f>
        <v>109865.84929631186</v>
      </c>
      <c r="AS124" s="8">
        <f t="shared" ref="AS124" si="409">SUM(AS125:AS127)</f>
        <v>109865.84929631186</v>
      </c>
      <c r="AT124" s="8">
        <f t="shared" ref="AT124" si="410">SUM(AT125:AT127)</f>
        <v>109865.84929631186</v>
      </c>
      <c r="AU124" s="8">
        <f t="shared" ref="AU124" si="411">SUM(AU125:AU127)</f>
        <v>109865.84929631186</v>
      </c>
      <c r="AV124" s="8">
        <f t="shared" ref="AV124" si="412">SUM(AV125:AV127)</f>
        <v>109865.84929631186</v>
      </c>
      <c r="AW124" s="8">
        <f t="shared" ref="AW124" si="413">SUM(AW125:AW127)</f>
        <v>97658.532707832783</v>
      </c>
      <c r="AX124" s="8">
        <f t="shared" ref="AX124" si="414">SUM(AX125:AX127)</f>
        <v>91554.874413593221</v>
      </c>
      <c r="AY124" s="8">
        <f t="shared" ref="AY124" si="415">SUM(AY125:AY127)</f>
        <v>67140.241236635018</v>
      </c>
      <c r="AZ124" s="8">
        <f t="shared" ref="AZ124" si="416">SUM(AZ125:AZ127)</f>
        <v>7324.3899530874569</v>
      </c>
      <c r="BA124" s="8">
        <f t="shared" ref="BA124" si="417">SUM(BA125:BA127)</f>
        <v>7324.3899530874569</v>
      </c>
      <c r="BB124" s="8">
        <f t="shared" ref="BB124" si="418">SUM(BB125:BB127)</f>
        <v>7324.3899530874569</v>
      </c>
      <c r="BC124" s="8">
        <f t="shared" ref="BC124" si="419">SUM(BC125:BC127)</f>
        <v>24414.633176958196</v>
      </c>
      <c r="BD124" s="8">
        <f t="shared" ref="BD124" si="420">SUM(BD125:BD127)</f>
        <v>34717.171355700681</v>
      </c>
      <c r="BE124" s="8">
        <f t="shared" ref="BE124" si="421">SUM(BE125:BE127)</f>
        <v>33791.936522171629</v>
      </c>
      <c r="BF124" s="8">
        <f t="shared" ref="BF124" si="422">SUM(BF125:BF127)</f>
        <v>33791.936522171629</v>
      </c>
      <c r="BG124" s="8">
        <f t="shared" ref="BG124" si="423">SUM(BG125:BG127)</f>
        <v>33791.936522171629</v>
      </c>
      <c r="BH124" s="8">
        <f t="shared" ref="BH124" si="424">SUM(BH125:BH127)</f>
        <v>33791.936522171629</v>
      </c>
      <c r="BI124" s="8">
        <f t="shared" ref="BI124" si="425">SUM(BI125:BI127)</f>
        <v>105986.57370781578</v>
      </c>
      <c r="BJ124" s="8">
        <f t="shared" ref="BJ124" si="426">SUM(BJ125:BJ127)</f>
        <v>79347.557825114112</v>
      </c>
      <c r="BK124" s="8">
        <f t="shared" ref="BK124" si="427">SUM(BK125:BK127)</f>
        <v>67140.241236635018</v>
      </c>
      <c r="BL124" s="8">
        <f t="shared" ref="BL124" si="428">SUM(BL125:BL127)</f>
        <v>30699.294237181752</v>
      </c>
      <c r="BM124" s="8">
        <f t="shared" ref="BM124" si="429">SUM(BM125:BM127)</f>
        <v>9051.2137637921896</v>
      </c>
      <c r="BN124" s="8">
        <f t="shared" ref="BN124" si="430">SUM(BN125:BN127)</f>
        <v>60182.070781201946</v>
      </c>
      <c r="BO124" s="8">
        <f t="shared" ref="BO124" si="431">SUM(BO125:BO127)</f>
        <v>252709.15620976005</v>
      </c>
      <c r="BP124" s="8">
        <f t="shared" ref="BP124" si="432">SUM(BP125:BP127)</f>
        <v>252709.15620976005</v>
      </c>
      <c r="BQ124" s="8">
        <f t="shared" ref="BQ124" si="433">SUM(BQ125:BQ127)</f>
        <v>1708.9956464922834</v>
      </c>
      <c r="BR124" s="8">
        <f t="shared" ref="BR124" si="434">SUM(BR125:BR127)</f>
        <v>0</v>
      </c>
    </row>
    <row r="125" spans="1:70" ht="15">
      <c r="A125" s="5">
        <f>+A124+1</f>
        <v>2</v>
      </c>
      <c r="B125" s="12" t="s">
        <v>13</v>
      </c>
      <c r="C125" s="7"/>
      <c r="D125" s="8">
        <f t="shared" si="373"/>
        <v>3273.6384150464232</v>
      </c>
      <c r="E125" s="8">
        <f t="shared" si="373"/>
        <v>16705.572258401469</v>
      </c>
      <c r="F125" s="8">
        <f t="shared" si="373"/>
        <v>87256.340447860115</v>
      </c>
      <c r="G125" s="8">
        <f t="shared" si="373"/>
        <v>1063257.2748565292</v>
      </c>
      <c r="H125" s="8">
        <f t="shared" si="374"/>
        <v>492121.99753426702</v>
      </c>
      <c r="I125" s="8">
        <f t="shared" si="374"/>
        <v>576360.59261100646</v>
      </c>
      <c r="J125" s="8">
        <f t="shared" si="375"/>
        <v>2238975.4161231108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3273.6384150464232</v>
      </c>
      <c r="Q125" s="9">
        <v>1292.8886466875749</v>
      </c>
      <c r="R125" s="9">
        <v>1292.8886466875749</v>
      </c>
      <c r="S125" s="9">
        <v>1292.8886466875749</v>
      </c>
      <c r="T125" s="9">
        <v>1292.8886466875749</v>
      </c>
      <c r="U125" s="9">
        <v>1292.8886466875749</v>
      </c>
      <c r="V125" s="9">
        <v>1531.070346317689</v>
      </c>
      <c r="W125" s="9">
        <v>1531.070346317689</v>
      </c>
      <c r="X125" s="9">
        <v>1531.070346317689</v>
      </c>
      <c r="Y125" s="9">
        <v>1531.070346317689</v>
      </c>
      <c r="Z125" s="9">
        <v>1531.070346317689</v>
      </c>
      <c r="AA125" s="9">
        <v>1292.8886466875749</v>
      </c>
      <c r="AB125" s="9">
        <v>1292.8886466875749</v>
      </c>
      <c r="AC125" s="9">
        <v>7017.0984936742489</v>
      </c>
      <c r="AD125" s="9">
        <v>7017.0984936742489</v>
      </c>
      <c r="AE125" s="9">
        <v>7017.0984936742489</v>
      </c>
      <c r="AF125" s="9">
        <v>7017.0984936742489</v>
      </c>
      <c r="AG125" s="9">
        <v>7017.0984936742489</v>
      </c>
      <c r="AH125" s="9">
        <v>7017.0984936742489</v>
      </c>
      <c r="AI125" s="9">
        <v>7017.0984936742489</v>
      </c>
      <c r="AJ125" s="9">
        <v>7017.0984936742489</v>
      </c>
      <c r="AK125" s="9">
        <v>7017.0984936742489</v>
      </c>
      <c r="AL125" s="9">
        <v>5999.5985701841091</v>
      </c>
      <c r="AM125" s="9">
        <v>5999.5985701841091</v>
      </c>
      <c r="AN125" s="9">
        <v>12103.256864423656</v>
      </c>
      <c r="AO125" s="9">
        <v>30518.291471197743</v>
      </c>
      <c r="AP125" s="9">
        <v>109865.84929631186</v>
      </c>
      <c r="AQ125" s="9">
        <v>109865.84929631186</v>
      </c>
      <c r="AR125" s="9">
        <v>109865.84929631186</v>
      </c>
      <c r="AS125" s="9">
        <v>109865.84929631186</v>
      </c>
      <c r="AT125" s="9">
        <v>109865.84929631186</v>
      </c>
      <c r="AU125" s="9">
        <v>109865.84929631186</v>
      </c>
      <c r="AV125" s="9">
        <v>109865.84929631186</v>
      </c>
      <c r="AW125" s="9">
        <v>97658.532707832783</v>
      </c>
      <c r="AX125" s="9">
        <v>91554.874413593221</v>
      </c>
      <c r="AY125" s="9">
        <v>67140.241236635018</v>
      </c>
      <c r="AZ125" s="9">
        <v>7324.3899530874569</v>
      </c>
      <c r="BA125" s="9">
        <v>7324.3899530874569</v>
      </c>
      <c r="BB125" s="9">
        <v>7324.3899530874569</v>
      </c>
      <c r="BC125" s="9">
        <v>24414.633176958196</v>
      </c>
      <c r="BD125" s="9">
        <v>34717.171355700681</v>
      </c>
      <c r="BE125" s="9">
        <v>33791.936522171629</v>
      </c>
      <c r="BF125" s="9">
        <v>33791.936522171629</v>
      </c>
      <c r="BG125" s="9">
        <v>33791.936522171629</v>
      </c>
      <c r="BH125" s="9">
        <v>33791.936522171629</v>
      </c>
      <c r="BI125" s="9">
        <v>105986.57370781578</v>
      </c>
      <c r="BJ125" s="9">
        <v>79347.557825114112</v>
      </c>
      <c r="BK125" s="9">
        <v>67140.241236635018</v>
      </c>
      <c r="BL125" s="9">
        <v>30699.294237181752</v>
      </c>
      <c r="BM125" s="9">
        <v>9051.2137637921896</v>
      </c>
      <c r="BN125" s="9">
        <v>60182.070781201946</v>
      </c>
      <c r="BO125" s="9">
        <v>252709.15620976005</v>
      </c>
      <c r="BP125" s="9">
        <v>252709.15620976005</v>
      </c>
      <c r="BQ125" s="9">
        <v>1708.9956464922834</v>
      </c>
      <c r="BR125" s="9">
        <v>0</v>
      </c>
    </row>
    <row r="126" spans="1:70" ht="15">
      <c r="A126" s="5">
        <f>+A125+1</f>
        <v>3</v>
      </c>
      <c r="B126" s="12" t="s">
        <v>14</v>
      </c>
      <c r="C126" s="7"/>
      <c r="D126" s="8">
        <f t="shared" si="373"/>
        <v>0</v>
      </c>
      <c r="E126" s="8">
        <f t="shared" si="373"/>
        <v>0</v>
      </c>
      <c r="F126" s="8">
        <f t="shared" si="373"/>
        <v>0</v>
      </c>
      <c r="G126" s="8">
        <f t="shared" si="373"/>
        <v>0</v>
      </c>
      <c r="H126" s="8">
        <f t="shared" si="374"/>
        <v>0</v>
      </c>
      <c r="I126" s="8">
        <f t="shared" si="374"/>
        <v>0</v>
      </c>
      <c r="J126" s="8">
        <f t="shared" si="375"/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</row>
    <row r="127" spans="1:70" ht="15">
      <c r="A127" s="5">
        <f>+A126+1</f>
        <v>4</v>
      </c>
      <c r="B127" s="12" t="s">
        <v>15</v>
      </c>
      <c r="C127" s="7"/>
      <c r="D127" s="8">
        <f t="shared" si="373"/>
        <v>0</v>
      </c>
      <c r="E127" s="8">
        <f t="shared" si="373"/>
        <v>0</v>
      </c>
      <c r="F127" s="8">
        <f t="shared" si="373"/>
        <v>0</v>
      </c>
      <c r="G127" s="8">
        <f t="shared" si="373"/>
        <v>0</v>
      </c>
      <c r="H127" s="8">
        <f t="shared" si="374"/>
        <v>0</v>
      </c>
      <c r="I127" s="8">
        <f t="shared" si="374"/>
        <v>0</v>
      </c>
      <c r="J127" s="8">
        <f t="shared" si="375"/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</row>
    <row r="128" spans="1:70" ht="15" customHeight="1"/>
    <row r="129" spans="1:70" ht="15" customHeight="1">
      <c r="A129" s="26" t="s">
        <v>10</v>
      </c>
      <c r="B129" s="26"/>
      <c r="C129" s="26"/>
    </row>
    <row r="130" spans="1:70" ht="15" customHeight="1">
      <c r="A130" s="26" t="s">
        <v>11</v>
      </c>
      <c r="B130" s="26"/>
      <c r="C130" s="26"/>
    </row>
    <row r="131" spans="1:70" ht="15">
      <c r="A131" s="1" t="s">
        <v>25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4"/>
      <c r="L131" s="15"/>
      <c r="M131" s="15"/>
      <c r="Q131" s="23"/>
      <c r="R131" s="23"/>
      <c r="S131" s="23"/>
      <c r="V131" s="15"/>
      <c r="W131" s="15"/>
      <c r="X131" s="15"/>
      <c r="Y131" s="15"/>
      <c r="Z131" s="15"/>
      <c r="AA131" s="15"/>
      <c r="AB131" s="15"/>
      <c r="AC131" s="16"/>
      <c r="AD131" s="16"/>
      <c r="AE131" s="16"/>
      <c r="AF131" s="17"/>
      <c r="AG131" s="15"/>
      <c r="AH131" s="15"/>
      <c r="AI131" s="15"/>
      <c r="AJ131" s="15"/>
      <c r="AK131" s="15"/>
      <c r="AL131" s="15"/>
      <c r="AM131" s="15"/>
      <c r="AN131" s="15"/>
      <c r="AO131" s="16"/>
      <c r="AP131" s="16"/>
      <c r="AQ131" s="16"/>
      <c r="AR131" s="18"/>
      <c r="AS131" s="18"/>
      <c r="AT131" s="18"/>
      <c r="AU131" s="18"/>
      <c r="AV131" s="18"/>
      <c r="AW131" s="18"/>
      <c r="AX131" s="18"/>
      <c r="AY131" s="18"/>
      <c r="AZ131" s="18"/>
      <c r="BA131" s="16"/>
      <c r="BB131" s="16"/>
      <c r="BC131" s="16"/>
      <c r="BD131" s="18"/>
      <c r="BE131" s="18"/>
      <c r="BF131" s="18"/>
      <c r="BG131" s="18"/>
      <c r="BH131" s="18"/>
      <c r="BI131" s="18"/>
    </row>
    <row r="132" spans="1:70" ht="15">
      <c r="A132" s="1" t="s">
        <v>0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5"/>
      <c r="M132" s="15"/>
      <c r="Q132" s="23"/>
      <c r="R132" s="23"/>
      <c r="S132" s="23"/>
      <c r="V132" s="15"/>
      <c r="W132" s="15"/>
      <c r="X132" s="15"/>
      <c r="Y132" s="15"/>
      <c r="Z132" s="15"/>
      <c r="AA132" s="15"/>
      <c r="AB132" s="15"/>
      <c r="AC132" s="16"/>
      <c r="AD132" s="16"/>
      <c r="AE132" s="16"/>
      <c r="AF132" s="15"/>
      <c r="AG132" s="15"/>
      <c r="AH132" s="15"/>
      <c r="AI132" s="15"/>
      <c r="AJ132" s="15"/>
      <c r="AK132" s="15"/>
      <c r="AL132" s="15"/>
      <c r="AM132" s="15"/>
      <c r="AN132" s="15"/>
      <c r="AO132" s="16"/>
      <c r="AP132" s="16"/>
      <c r="AQ132" s="16"/>
      <c r="AR132" s="18"/>
      <c r="AS132" s="18"/>
      <c r="AT132" s="18"/>
      <c r="AU132" s="18"/>
      <c r="AV132" s="18"/>
      <c r="AW132" s="18"/>
      <c r="AX132" s="18"/>
      <c r="AY132" s="18"/>
      <c r="AZ132" s="18"/>
      <c r="BA132" s="16"/>
      <c r="BB132" s="16"/>
      <c r="BC132" s="16"/>
      <c r="BD132" s="18"/>
      <c r="BE132" s="18"/>
      <c r="BF132" s="18"/>
      <c r="BG132" s="18"/>
      <c r="BH132" s="18"/>
      <c r="BI132" s="18"/>
    </row>
    <row r="133" spans="1:70" ht="15">
      <c r="A133" s="26" t="s">
        <v>23</v>
      </c>
      <c r="B133" s="26"/>
      <c r="C133" s="26"/>
      <c r="D133" s="13"/>
      <c r="E133" s="13"/>
      <c r="F133" s="13"/>
      <c r="G133" s="13"/>
      <c r="H133" s="13"/>
      <c r="I133" s="13"/>
      <c r="J133" s="13"/>
      <c r="K133" s="13"/>
      <c r="L133" s="15"/>
      <c r="M133" s="15"/>
      <c r="Q133" s="23"/>
      <c r="R133" s="23"/>
      <c r="S133" s="23"/>
      <c r="V133" s="15"/>
      <c r="W133" s="15"/>
      <c r="X133" s="15"/>
      <c r="Y133" s="15"/>
      <c r="Z133" s="15"/>
      <c r="AA133" s="15"/>
      <c r="AB133" s="15"/>
      <c r="AC133" s="16"/>
      <c r="AD133" s="16"/>
      <c r="AE133" s="16"/>
      <c r="AF133" s="15"/>
      <c r="AG133" s="15"/>
      <c r="AH133" s="15"/>
      <c r="AI133" s="15"/>
      <c r="AJ133" s="15"/>
      <c r="AK133" s="15"/>
      <c r="AL133" s="15"/>
      <c r="AM133" s="15"/>
      <c r="AN133" s="15"/>
      <c r="AO133" s="16"/>
      <c r="AP133" s="16"/>
      <c r="AQ133" s="16"/>
      <c r="AR133" s="18"/>
      <c r="AS133" s="18"/>
      <c r="AT133" s="18"/>
      <c r="AU133" s="18"/>
      <c r="AV133" s="18"/>
      <c r="AW133" s="18"/>
      <c r="AX133" s="18"/>
      <c r="AY133" s="18"/>
      <c r="AZ133" s="18"/>
      <c r="BA133" s="16"/>
      <c r="BB133" s="16"/>
      <c r="BC133" s="16"/>
      <c r="BD133" s="18"/>
      <c r="BE133" s="18"/>
      <c r="BF133" s="18"/>
      <c r="BG133" s="18"/>
      <c r="BH133" s="18"/>
      <c r="BI133" s="18"/>
    </row>
    <row r="134" spans="1:70" ht="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5"/>
      <c r="M134" s="15"/>
      <c r="Q134" s="23"/>
      <c r="R134" s="23"/>
      <c r="S134" s="23"/>
      <c r="V134" s="15"/>
      <c r="W134" s="15"/>
      <c r="X134" s="15"/>
      <c r="Y134" s="15"/>
      <c r="Z134" s="15"/>
      <c r="AA134" s="15"/>
      <c r="AB134" s="15"/>
      <c r="AC134" s="16"/>
      <c r="AD134" s="16"/>
      <c r="AE134" s="16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8"/>
      <c r="AS134" s="18"/>
      <c r="AT134" s="18"/>
      <c r="AU134" s="18"/>
      <c r="AV134" s="18"/>
      <c r="AW134" s="18"/>
      <c r="AX134" s="18"/>
      <c r="AY134" s="18"/>
      <c r="AZ134" s="18"/>
      <c r="BA134" s="16"/>
      <c r="BB134" s="16"/>
      <c r="BC134" s="16"/>
      <c r="BD134" s="18"/>
      <c r="BE134" s="18"/>
      <c r="BF134" s="18"/>
      <c r="BG134" s="18"/>
      <c r="BH134" s="18"/>
      <c r="BI134" s="18"/>
    </row>
    <row r="135" spans="1:70" ht="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5"/>
      <c r="M135" s="15"/>
      <c r="N135" s="15"/>
      <c r="O135" s="15"/>
      <c r="P135" s="15"/>
      <c r="Q135" s="16"/>
      <c r="R135" s="16"/>
      <c r="S135" s="16"/>
      <c r="T135" s="15"/>
      <c r="U135" s="15"/>
      <c r="V135" s="15"/>
      <c r="W135" s="15"/>
      <c r="X135" s="15"/>
      <c r="Y135" s="15"/>
      <c r="Z135" s="15"/>
      <c r="AA135" s="15"/>
      <c r="AB135" s="15"/>
      <c r="AC135" s="16"/>
      <c r="AD135" s="16"/>
      <c r="AE135" s="16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8"/>
      <c r="AS135" s="18"/>
      <c r="AT135" s="18"/>
      <c r="AU135" s="18"/>
      <c r="AV135" s="18"/>
      <c r="AW135" s="18"/>
      <c r="AX135" s="18"/>
      <c r="AY135" s="18"/>
      <c r="AZ135" s="18"/>
      <c r="BA135" s="16"/>
      <c r="BB135" s="16"/>
      <c r="BC135" s="16"/>
      <c r="BD135" s="18"/>
      <c r="BE135" s="18"/>
      <c r="BF135" s="18"/>
      <c r="BG135" s="18"/>
      <c r="BH135" s="18"/>
      <c r="BI135" s="18"/>
    </row>
    <row r="136" spans="1:70" ht="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5"/>
      <c r="M136" s="15"/>
      <c r="N136" s="15"/>
      <c r="O136" s="15"/>
      <c r="P136" s="15"/>
      <c r="Q136" s="16"/>
      <c r="R136" s="16"/>
      <c r="S136" s="16"/>
      <c r="T136" s="15"/>
      <c r="U136" s="15"/>
      <c r="V136" s="15"/>
      <c r="W136" s="15"/>
      <c r="X136" s="15"/>
      <c r="Y136" s="15"/>
      <c r="Z136" s="15"/>
      <c r="AA136" s="15"/>
      <c r="AB136" s="15"/>
      <c r="AC136" s="16"/>
      <c r="AD136" s="16"/>
      <c r="AE136" s="16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8"/>
      <c r="AS136" s="18"/>
      <c r="AT136" s="18"/>
      <c r="AU136" s="18"/>
      <c r="AV136" s="18"/>
      <c r="AW136" s="18"/>
      <c r="AX136" s="18"/>
      <c r="AY136" s="18"/>
      <c r="AZ136" s="18"/>
      <c r="BA136" s="16"/>
      <c r="BB136" s="16"/>
      <c r="BC136" s="16"/>
      <c r="BD136" s="18"/>
      <c r="BE136" s="18"/>
      <c r="BF136" s="18"/>
      <c r="BG136" s="18"/>
      <c r="BH136" s="18"/>
      <c r="BI136" s="18"/>
    </row>
    <row r="137" spans="1:70" ht="15">
      <c r="A137" s="2" t="s">
        <v>1</v>
      </c>
      <c r="B137" s="1"/>
      <c r="C137" s="13"/>
      <c r="D137" s="22" t="s">
        <v>2</v>
      </c>
      <c r="E137" s="22"/>
      <c r="F137" s="22"/>
      <c r="G137" s="22"/>
      <c r="H137" s="22"/>
      <c r="I137" s="22"/>
      <c r="J137" s="13"/>
      <c r="K137" s="5" t="s">
        <v>3</v>
      </c>
      <c r="L137" s="5" t="s">
        <v>3</v>
      </c>
      <c r="M137" s="5" t="s">
        <v>3</v>
      </c>
      <c r="N137" s="5" t="s">
        <v>3</v>
      </c>
      <c r="O137" s="5" t="s">
        <v>3</v>
      </c>
      <c r="P137" s="5" t="s">
        <v>3</v>
      </c>
      <c r="Q137" s="5" t="s">
        <v>3</v>
      </c>
      <c r="R137" s="5" t="s">
        <v>3</v>
      </c>
      <c r="S137" s="5" t="s">
        <v>3</v>
      </c>
      <c r="T137" s="5" t="s">
        <v>3</v>
      </c>
      <c r="U137" s="5" t="s">
        <v>3</v>
      </c>
      <c r="V137" s="5" t="s">
        <v>3</v>
      </c>
      <c r="W137" s="5" t="s">
        <v>3</v>
      </c>
      <c r="X137" s="5" t="s">
        <v>3</v>
      </c>
      <c r="Y137" s="5" t="s">
        <v>3</v>
      </c>
      <c r="Z137" s="5" t="s">
        <v>3</v>
      </c>
      <c r="AA137" s="5" t="s">
        <v>3</v>
      </c>
      <c r="AB137" s="5" t="s">
        <v>3</v>
      </c>
      <c r="AC137" s="5" t="s">
        <v>3</v>
      </c>
      <c r="AD137" s="5" t="s">
        <v>3</v>
      </c>
      <c r="AE137" s="5" t="s">
        <v>3</v>
      </c>
      <c r="AF137" s="5" t="s">
        <v>3</v>
      </c>
      <c r="AG137" s="5" t="s">
        <v>3</v>
      </c>
      <c r="AH137" s="5" t="s">
        <v>3</v>
      </c>
      <c r="AI137" s="5" t="s">
        <v>3</v>
      </c>
      <c r="AJ137" s="5" t="s">
        <v>3</v>
      </c>
      <c r="AK137" s="5" t="s">
        <v>3</v>
      </c>
      <c r="AL137" s="5" t="s">
        <v>3</v>
      </c>
      <c r="AM137" s="5" t="s">
        <v>3</v>
      </c>
      <c r="AN137" s="5" t="s">
        <v>3</v>
      </c>
      <c r="AO137" s="5" t="s">
        <v>3</v>
      </c>
      <c r="AP137" s="5" t="s">
        <v>3</v>
      </c>
      <c r="AQ137" s="5" t="s">
        <v>3</v>
      </c>
      <c r="AR137" s="5" t="s">
        <v>3</v>
      </c>
      <c r="AS137" s="5" t="s">
        <v>3</v>
      </c>
      <c r="AT137" s="5" t="s">
        <v>3</v>
      </c>
      <c r="AU137" s="5" t="s">
        <v>3</v>
      </c>
      <c r="AV137" s="5" t="s">
        <v>3</v>
      </c>
      <c r="AW137" s="5" t="s">
        <v>3</v>
      </c>
      <c r="AX137" s="5" t="s">
        <v>3</v>
      </c>
      <c r="AY137" s="5" t="s">
        <v>3</v>
      </c>
      <c r="AZ137" s="5" t="s">
        <v>3</v>
      </c>
      <c r="BA137" s="5" t="s">
        <v>3</v>
      </c>
      <c r="BB137" s="5" t="s">
        <v>3</v>
      </c>
      <c r="BC137" s="5" t="s">
        <v>3</v>
      </c>
      <c r="BD137" s="5" t="s">
        <v>3</v>
      </c>
      <c r="BE137" s="5" t="s">
        <v>3</v>
      </c>
      <c r="BF137" s="5" t="s">
        <v>3</v>
      </c>
      <c r="BG137" s="5" t="s">
        <v>3</v>
      </c>
      <c r="BH137" s="5" t="s">
        <v>3</v>
      </c>
      <c r="BI137" s="5" t="s">
        <v>3</v>
      </c>
      <c r="BJ137" s="5" t="s">
        <v>3</v>
      </c>
      <c r="BK137" s="5" t="s">
        <v>3</v>
      </c>
      <c r="BL137" s="5" t="s">
        <v>3</v>
      </c>
      <c r="BM137" s="5" t="s">
        <v>3</v>
      </c>
      <c r="BN137" s="5" t="s">
        <v>3</v>
      </c>
      <c r="BO137" s="5" t="s">
        <v>3</v>
      </c>
      <c r="BP137" s="5" t="s">
        <v>3</v>
      </c>
      <c r="BQ137" s="5" t="s">
        <v>3</v>
      </c>
      <c r="BR137" s="5" t="s">
        <v>3</v>
      </c>
    </row>
    <row r="138" spans="1:70" ht="15">
      <c r="A138" s="3" t="s">
        <v>4</v>
      </c>
      <c r="B138" s="4" t="s">
        <v>5</v>
      </c>
      <c r="C138" s="4" t="s">
        <v>6</v>
      </c>
      <c r="D138" s="4">
        <v>2014</v>
      </c>
      <c r="E138" s="4">
        <v>2015</v>
      </c>
      <c r="F138" s="4">
        <v>2016</v>
      </c>
      <c r="G138" s="4">
        <v>2017</v>
      </c>
      <c r="H138" s="4">
        <v>2018</v>
      </c>
      <c r="I138" s="4">
        <v>2019</v>
      </c>
      <c r="J138" s="4"/>
      <c r="K138" s="20">
        <v>41821</v>
      </c>
      <c r="L138" s="20">
        <v>41852</v>
      </c>
      <c r="M138" s="20">
        <v>41883</v>
      </c>
      <c r="N138" s="20">
        <v>41913</v>
      </c>
      <c r="O138" s="20">
        <v>41944</v>
      </c>
      <c r="P138" s="20">
        <v>41974</v>
      </c>
      <c r="Q138" s="20">
        <v>42005</v>
      </c>
      <c r="R138" s="20">
        <v>42036</v>
      </c>
      <c r="S138" s="20">
        <v>42064</v>
      </c>
      <c r="T138" s="20">
        <v>42095</v>
      </c>
      <c r="U138" s="20">
        <v>42125</v>
      </c>
      <c r="V138" s="20">
        <v>42156</v>
      </c>
      <c r="W138" s="20">
        <v>42186</v>
      </c>
      <c r="X138" s="20">
        <v>42217</v>
      </c>
      <c r="Y138" s="20">
        <v>42248</v>
      </c>
      <c r="Z138" s="20">
        <v>42278</v>
      </c>
      <c r="AA138" s="20">
        <v>42309</v>
      </c>
      <c r="AB138" s="20">
        <v>42339</v>
      </c>
      <c r="AC138" s="20">
        <v>42370</v>
      </c>
      <c r="AD138" s="20">
        <v>42401</v>
      </c>
      <c r="AE138" s="20">
        <v>42430</v>
      </c>
      <c r="AF138" s="20">
        <v>42461</v>
      </c>
      <c r="AG138" s="20">
        <v>42491</v>
      </c>
      <c r="AH138" s="20">
        <v>42522</v>
      </c>
      <c r="AI138" s="20">
        <v>42552</v>
      </c>
      <c r="AJ138" s="20">
        <v>42583</v>
      </c>
      <c r="AK138" s="20">
        <v>42614</v>
      </c>
      <c r="AL138" s="20">
        <v>42644</v>
      </c>
      <c r="AM138" s="20">
        <v>42675</v>
      </c>
      <c r="AN138" s="20">
        <v>42705</v>
      </c>
      <c r="AO138" s="20">
        <v>42736</v>
      </c>
      <c r="AP138" s="20">
        <v>42767</v>
      </c>
      <c r="AQ138" s="20">
        <v>42795</v>
      </c>
      <c r="AR138" s="20">
        <v>42826</v>
      </c>
      <c r="AS138" s="20">
        <v>42856</v>
      </c>
      <c r="AT138" s="20">
        <v>42887</v>
      </c>
      <c r="AU138" s="20">
        <v>42917</v>
      </c>
      <c r="AV138" s="20">
        <v>42948</v>
      </c>
      <c r="AW138" s="20">
        <v>42979</v>
      </c>
      <c r="AX138" s="20">
        <v>43009</v>
      </c>
      <c r="AY138" s="20">
        <v>43040</v>
      </c>
      <c r="AZ138" s="20">
        <v>43070</v>
      </c>
      <c r="BA138" s="20">
        <v>43101</v>
      </c>
      <c r="BB138" s="20">
        <v>43132</v>
      </c>
      <c r="BC138" s="20">
        <v>43160</v>
      </c>
      <c r="BD138" s="20">
        <v>43191</v>
      </c>
      <c r="BE138" s="20">
        <v>43221</v>
      </c>
      <c r="BF138" s="20">
        <v>43252</v>
      </c>
      <c r="BG138" s="20">
        <v>43282</v>
      </c>
      <c r="BH138" s="20">
        <v>43313</v>
      </c>
      <c r="BI138" s="20">
        <v>43344</v>
      </c>
      <c r="BJ138" s="20">
        <v>43374</v>
      </c>
      <c r="BK138" s="20">
        <v>43405</v>
      </c>
      <c r="BL138" s="20">
        <v>43435</v>
      </c>
      <c r="BM138" s="20">
        <v>43466</v>
      </c>
      <c r="BN138" s="20">
        <v>43497</v>
      </c>
      <c r="BO138" s="20">
        <v>43525</v>
      </c>
      <c r="BP138" s="20">
        <v>43556</v>
      </c>
      <c r="BQ138" s="20">
        <v>43586</v>
      </c>
      <c r="BR138" s="20">
        <v>43617</v>
      </c>
    </row>
    <row r="139" spans="1:70" ht="15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</row>
    <row r="140" spans="1:70" ht="15">
      <c r="A140" s="5">
        <v>1</v>
      </c>
      <c r="B140" s="6" t="s">
        <v>8</v>
      </c>
      <c r="C140" s="7"/>
      <c r="D140" s="8">
        <f t="shared" ref="D140:G143" si="435">SUMIF($K$7:$BI$7,D$10,$K140:$BI140)</f>
        <v>3636.1614802617351</v>
      </c>
      <c r="E140" s="8">
        <f t="shared" si="435"/>
        <v>18555.54910173763</v>
      </c>
      <c r="F140" s="8">
        <f t="shared" si="435"/>
        <v>96919.116841623923</v>
      </c>
      <c r="G140" s="8">
        <f t="shared" si="435"/>
        <v>1181002.4982207906</v>
      </c>
      <c r="H140" s="8">
        <f t="shared" ref="H140:I143" si="436">SUMIF($K$7:$BR$7,H$10,$K140:$BR140)</f>
        <v>459077.00563809765</v>
      </c>
      <c r="I140" s="8">
        <f t="shared" si="436"/>
        <v>727729.45984060038</v>
      </c>
      <c r="J140" s="8">
        <f t="shared" ref="J140:J143" si="437">SUM(D140:I140)</f>
        <v>2486919.7911231117</v>
      </c>
      <c r="K140" s="8">
        <f>SUM(K141:K143)</f>
        <v>0</v>
      </c>
      <c r="L140" s="8">
        <f t="shared" ref="L140" si="438">SUM(L141:L143)</f>
        <v>0</v>
      </c>
      <c r="M140" s="8">
        <f t="shared" ref="M140" si="439">SUM(M141:M143)</f>
        <v>0</v>
      </c>
      <c r="N140" s="8">
        <f t="shared" ref="N140" si="440">SUM(N141:N143)</f>
        <v>0</v>
      </c>
      <c r="O140" s="8">
        <f t="shared" ref="O140" si="441">SUM(O141:O143)</f>
        <v>0</v>
      </c>
      <c r="P140" s="8">
        <f t="shared" ref="P140" si="442">SUM(P141:P143)</f>
        <v>3636.1614802617351</v>
      </c>
      <c r="Q140" s="8">
        <f t="shared" ref="Q140" si="443">SUM(Q141:Q143)</f>
        <v>1436.0632725182681</v>
      </c>
      <c r="R140" s="8">
        <f t="shared" ref="R140" si="444">SUM(R141:R143)</f>
        <v>1436.0632725182681</v>
      </c>
      <c r="S140" s="8">
        <f t="shared" ref="S140" si="445">SUM(S141:S143)</f>
        <v>1436.0632725182681</v>
      </c>
      <c r="T140" s="8">
        <f t="shared" ref="T140" si="446">SUM(T141:T143)</f>
        <v>1436.0632725182681</v>
      </c>
      <c r="U140" s="8">
        <f t="shared" ref="U140" si="447">SUM(U141:U143)</f>
        <v>1436.0632725182681</v>
      </c>
      <c r="V140" s="8">
        <f t="shared" ref="V140" si="448">SUM(V141:V143)</f>
        <v>1700.6212388219503</v>
      </c>
      <c r="W140" s="8">
        <f t="shared" ref="W140" si="449">SUM(W141:W143)</f>
        <v>1700.6212388219503</v>
      </c>
      <c r="X140" s="8">
        <f t="shared" ref="X140" si="450">SUM(X141:X143)</f>
        <v>1700.6212388219503</v>
      </c>
      <c r="Y140" s="8">
        <f t="shared" ref="Y140" si="451">SUM(Y141:Y143)</f>
        <v>1700.6212388219503</v>
      </c>
      <c r="Z140" s="8">
        <f t="shared" ref="Z140" si="452">SUM(Z141:Z143)</f>
        <v>1700.6212388219503</v>
      </c>
      <c r="AA140" s="8">
        <f t="shared" ref="AA140" si="453">SUM(AA141:AA143)</f>
        <v>1436.0632725182681</v>
      </c>
      <c r="AB140" s="8">
        <f t="shared" ref="AB140" si="454">SUM(AB141:AB143)</f>
        <v>1436.0632725182681</v>
      </c>
      <c r="AC140" s="8">
        <f t="shared" ref="AC140" si="455">SUM(AC141:AC143)</f>
        <v>7794.1727249492569</v>
      </c>
      <c r="AD140" s="8">
        <f t="shared" ref="AD140" si="456">SUM(AD141:AD143)</f>
        <v>7794.1727249492569</v>
      </c>
      <c r="AE140" s="8">
        <f t="shared" ref="AE140" si="457">SUM(AE141:AE143)</f>
        <v>7794.1727249492569</v>
      </c>
      <c r="AF140" s="8">
        <f t="shared" ref="AF140" si="458">SUM(AF141:AF143)</f>
        <v>7794.1727249492569</v>
      </c>
      <c r="AG140" s="8">
        <f t="shared" ref="AG140" si="459">SUM(AG141:AG143)</f>
        <v>7794.1727249492569</v>
      </c>
      <c r="AH140" s="8">
        <f t="shared" ref="AH140" si="460">SUM(AH141:AH143)</f>
        <v>7794.1727249492569</v>
      </c>
      <c r="AI140" s="8">
        <f t="shared" ref="AI140" si="461">SUM(AI141:AI143)</f>
        <v>7794.1727249492569</v>
      </c>
      <c r="AJ140" s="8">
        <f t="shared" ref="AJ140" si="462">SUM(AJ141:AJ143)</f>
        <v>7794.1727249492569</v>
      </c>
      <c r="AK140" s="8">
        <f t="shared" ref="AK140" si="463">SUM(AK141:AK143)</f>
        <v>7794.1727249492569</v>
      </c>
      <c r="AL140" s="8">
        <f t="shared" ref="AL140" si="464">SUM(AL141:AL143)</f>
        <v>6663.9947520372289</v>
      </c>
      <c r="AM140" s="8">
        <f t="shared" ref="AM140" si="465">SUM(AM141:AM143)</f>
        <v>6663.9947520372289</v>
      </c>
      <c r="AN140" s="8">
        <f t="shared" ref="AN140" si="466">SUM(AN141:AN143)</f>
        <v>13443.572813006176</v>
      </c>
      <c r="AO140" s="8">
        <f t="shared" ref="AO140" si="467">SUM(AO141:AO143)</f>
        <v>33897.890304844746</v>
      </c>
      <c r="AP140" s="8">
        <f t="shared" ref="AP140" si="468">SUM(AP141:AP143)</f>
        <v>122032.40509744106</v>
      </c>
      <c r="AQ140" s="8">
        <f t="shared" ref="AQ140" si="469">SUM(AQ141:AQ143)</f>
        <v>122032.40509744106</v>
      </c>
      <c r="AR140" s="8">
        <f t="shared" ref="AR140" si="470">SUM(AR141:AR143)</f>
        <v>122032.40509744106</v>
      </c>
      <c r="AS140" s="8">
        <f t="shared" ref="AS140" si="471">SUM(AS141:AS143)</f>
        <v>122032.40509744106</v>
      </c>
      <c r="AT140" s="8">
        <f t="shared" ref="AT140" si="472">SUM(AT141:AT143)</f>
        <v>122032.40509744106</v>
      </c>
      <c r="AU140" s="8">
        <f t="shared" ref="AU140" si="473">SUM(AU141:AU143)</f>
        <v>122032.40509744106</v>
      </c>
      <c r="AV140" s="8">
        <f t="shared" ref="AV140" si="474">SUM(AV141:AV143)</f>
        <v>122032.40509744106</v>
      </c>
      <c r="AW140" s="8">
        <f t="shared" ref="AW140" si="475">SUM(AW141:AW143)</f>
        <v>108473.24897550317</v>
      </c>
      <c r="AX140" s="8">
        <f t="shared" ref="AX140" si="476">SUM(AX141:AX143)</f>
        <v>101693.67091453422</v>
      </c>
      <c r="AY140" s="8">
        <f t="shared" ref="AY140" si="477">SUM(AY141:AY143)</f>
        <v>74575.358670658417</v>
      </c>
      <c r="AZ140" s="8">
        <f t="shared" ref="AZ140" si="478">SUM(AZ141:AZ143)</f>
        <v>8135.4936731627367</v>
      </c>
      <c r="BA140" s="8">
        <f t="shared" ref="BA140" si="479">SUM(BA141:BA143)</f>
        <v>8135.4936731627367</v>
      </c>
      <c r="BB140" s="8">
        <f t="shared" ref="BB140" si="480">SUM(BB141:BB143)</f>
        <v>8135.4936731627367</v>
      </c>
      <c r="BC140" s="8">
        <f t="shared" ref="BC140" si="481">SUM(BC141:BC143)</f>
        <v>27118.312243875793</v>
      </c>
      <c r="BD140" s="8">
        <f t="shared" ref="BD140" si="482">SUM(BD141:BD143)</f>
        <v>38561.75459300221</v>
      </c>
      <c r="BE140" s="8">
        <f t="shared" ref="BE140" si="483">SUM(BE141:BE143)</f>
        <v>37148.160620817478</v>
      </c>
      <c r="BF140" s="8">
        <f t="shared" ref="BF140" si="484">SUM(BF141:BF143)</f>
        <v>37148.160620817478</v>
      </c>
      <c r="BG140" s="8">
        <f t="shared" ref="BG140" si="485">SUM(BG141:BG143)</f>
        <v>37148.160620817478</v>
      </c>
      <c r="BH140" s="8">
        <f t="shared" ref="BH140" si="486">SUM(BH141:BH143)</f>
        <v>37148.160620817478</v>
      </c>
      <c r="BI140" s="8">
        <f t="shared" ref="BI140" si="487">SUM(BI141:BI143)</f>
        <v>31724.498172042324</v>
      </c>
      <c r="BJ140" s="8">
        <f t="shared" ref="BJ140" si="488">SUM(BJ141:BJ143)</f>
        <v>88134.51479259631</v>
      </c>
      <c r="BK140" s="8">
        <f t="shared" ref="BK140" si="489">SUM(BK141:BK143)</f>
        <v>74575.358670658417</v>
      </c>
      <c r="BL140" s="8">
        <f t="shared" ref="BL140" si="490">SUM(BL141:BL143)</f>
        <v>34098.937336327159</v>
      </c>
      <c r="BM140" s="8">
        <f t="shared" ref="BM140" si="491">SUM(BM141:BM143)</f>
        <v>23199.753747859635</v>
      </c>
      <c r="BN140" s="8">
        <f t="shared" ref="BN140" si="492">SUM(BN141:BN143)</f>
        <v>153263.83346605604</v>
      </c>
      <c r="BO140" s="8">
        <f t="shared" ref="BO140" si="493">SUM(BO141:BO143)</f>
        <v>274611.93851326313</v>
      </c>
      <c r="BP140" s="8">
        <f t="shared" ref="BP140" si="494">SUM(BP141:BP143)</f>
        <v>274611.93851326313</v>
      </c>
      <c r="BQ140" s="8">
        <f t="shared" ref="BQ140" si="495">SUM(BQ141:BQ143)</f>
        <v>2041.9956001584878</v>
      </c>
      <c r="BR140" s="8">
        <f t="shared" ref="BR140" si="496">SUM(BR141:BR143)</f>
        <v>0</v>
      </c>
    </row>
    <row r="141" spans="1:70" ht="15">
      <c r="A141" s="5">
        <f>+A140+1</f>
        <v>2</v>
      </c>
      <c r="B141" s="12" t="s">
        <v>13</v>
      </c>
      <c r="C141" s="7"/>
      <c r="D141" s="8">
        <f t="shared" si="435"/>
        <v>3636.1614802617351</v>
      </c>
      <c r="E141" s="8">
        <f t="shared" si="435"/>
        <v>18555.54910173763</v>
      </c>
      <c r="F141" s="8">
        <f t="shared" si="435"/>
        <v>96919.116841623923</v>
      </c>
      <c r="G141" s="8">
        <f t="shared" si="435"/>
        <v>1181002.4982207906</v>
      </c>
      <c r="H141" s="8">
        <f t="shared" si="436"/>
        <v>459077.00563809765</v>
      </c>
      <c r="I141" s="8">
        <f t="shared" si="436"/>
        <v>727729.45984060038</v>
      </c>
      <c r="J141" s="8">
        <f t="shared" si="437"/>
        <v>2486919.7911231117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3636.1614802617351</v>
      </c>
      <c r="Q141" s="9">
        <v>1436.0632725182681</v>
      </c>
      <c r="R141" s="9">
        <v>1436.0632725182681</v>
      </c>
      <c r="S141" s="9">
        <v>1436.0632725182681</v>
      </c>
      <c r="T141" s="9">
        <v>1436.0632725182681</v>
      </c>
      <c r="U141" s="9">
        <v>1436.0632725182681</v>
      </c>
      <c r="V141" s="9">
        <v>1700.6212388219503</v>
      </c>
      <c r="W141" s="9">
        <v>1700.6212388219503</v>
      </c>
      <c r="X141" s="9">
        <v>1700.6212388219503</v>
      </c>
      <c r="Y141" s="9">
        <v>1700.6212388219503</v>
      </c>
      <c r="Z141" s="9">
        <v>1700.6212388219503</v>
      </c>
      <c r="AA141" s="9">
        <v>1436.0632725182681</v>
      </c>
      <c r="AB141" s="9">
        <v>1436.0632725182681</v>
      </c>
      <c r="AC141" s="9">
        <v>7794.1727249492569</v>
      </c>
      <c r="AD141" s="9">
        <v>7794.1727249492569</v>
      </c>
      <c r="AE141" s="9">
        <v>7794.1727249492569</v>
      </c>
      <c r="AF141" s="9">
        <v>7794.1727249492569</v>
      </c>
      <c r="AG141" s="9">
        <v>7794.1727249492569</v>
      </c>
      <c r="AH141" s="9">
        <v>7794.1727249492569</v>
      </c>
      <c r="AI141" s="9">
        <v>7794.1727249492569</v>
      </c>
      <c r="AJ141" s="9">
        <v>7794.1727249492569</v>
      </c>
      <c r="AK141" s="9">
        <v>7794.1727249492569</v>
      </c>
      <c r="AL141" s="9">
        <v>6663.9947520372289</v>
      </c>
      <c r="AM141" s="9">
        <v>6663.9947520372289</v>
      </c>
      <c r="AN141" s="9">
        <v>13443.572813006176</v>
      </c>
      <c r="AO141" s="9">
        <v>33897.890304844746</v>
      </c>
      <c r="AP141" s="9">
        <v>122032.40509744106</v>
      </c>
      <c r="AQ141" s="9">
        <v>122032.40509744106</v>
      </c>
      <c r="AR141" s="9">
        <v>122032.40509744106</v>
      </c>
      <c r="AS141" s="9">
        <v>122032.40509744106</v>
      </c>
      <c r="AT141" s="9">
        <v>122032.40509744106</v>
      </c>
      <c r="AU141" s="9">
        <v>122032.40509744106</v>
      </c>
      <c r="AV141" s="9">
        <v>122032.40509744106</v>
      </c>
      <c r="AW141" s="9">
        <v>108473.24897550317</v>
      </c>
      <c r="AX141" s="9">
        <v>101693.67091453422</v>
      </c>
      <c r="AY141" s="9">
        <v>74575.358670658417</v>
      </c>
      <c r="AZ141" s="9">
        <v>8135.4936731627367</v>
      </c>
      <c r="BA141" s="9">
        <v>8135.4936731627367</v>
      </c>
      <c r="BB141" s="9">
        <v>8135.4936731627367</v>
      </c>
      <c r="BC141" s="9">
        <v>27118.312243875793</v>
      </c>
      <c r="BD141" s="9">
        <v>38561.75459300221</v>
      </c>
      <c r="BE141" s="9">
        <v>37148.160620817478</v>
      </c>
      <c r="BF141" s="9">
        <v>37148.160620817478</v>
      </c>
      <c r="BG141" s="9">
        <v>37148.160620817478</v>
      </c>
      <c r="BH141" s="9">
        <v>37148.160620817478</v>
      </c>
      <c r="BI141" s="9">
        <v>31724.498172042324</v>
      </c>
      <c r="BJ141" s="9">
        <v>88134.51479259631</v>
      </c>
      <c r="BK141" s="9">
        <v>74575.358670658417</v>
      </c>
      <c r="BL141" s="9">
        <v>34098.937336327159</v>
      </c>
      <c r="BM141" s="9">
        <v>23199.753747859635</v>
      </c>
      <c r="BN141" s="9">
        <v>153263.83346605604</v>
      </c>
      <c r="BO141" s="9">
        <v>274611.93851326313</v>
      </c>
      <c r="BP141" s="9">
        <v>274611.93851326313</v>
      </c>
      <c r="BQ141" s="9">
        <v>2041.9956001584878</v>
      </c>
      <c r="BR141" s="9">
        <v>0</v>
      </c>
    </row>
    <row r="142" spans="1:70" ht="15">
      <c r="A142" s="5">
        <f>+A141+1</f>
        <v>3</v>
      </c>
      <c r="B142" s="12" t="s">
        <v>14</v>
      </c>
      <c r="C142" s="7"/>
      <c r="D142" s="8">
        <f t="shared" si="435"/>
        <v>0</v>
      </c>
      <c r="E142" s="8">
        <f t="shared" si="435"/>
        <v>0</v>
      </c>
      <c r="F142" s="8">
        <f t="shared" si="435"/>
        <v>0</v>
      </c>
      <c r="G142" s="8">
        <f t="shared" si="435"/>
        <v>0</v>
      </c>
      <c r="H142" s="8">
        <f t="shared" si="436"/>
        <v>0</v>
      </c>
      <c r="I142" s="8">
        <f t="shared" si="436"/>
        <v>0</v>
      </c>
      <c r="J142" s="8">
        <f t="shared" si="437"/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</row>
    <row r="143" spans="1:70" ht="15">
      <c r="A143" s="5">
        <f>+A142+1</f>
        <v>4</v>
      </c>
      <c r="B143" s="12" t="s">
        <v>15</v>
      </c>
      <c r="C143" s="7"/>
      <c r="D143" s="8">
        <f t="shared" si="435"/>
        <v>0</v>
      </c>
      <c r="E143" s="8">
        <f t="shared" si="435"/>
        <v>0</v>
      </c>
      <c r="F143" s="8">
        <f t="shared" si="435"/>
        <v>0</v>
      </c>
      <c r="G143" s="8">
        <f t="shared" si="435"/>
        <v>0</v>
      </c>
      <c r="H143" s="8">
        <f t="shared" si="436"/>
        <v>0</v>
      </c>
      <c r="I143" s="8">
        <f t="shared" si="436"/>
        <v>0</v>
      </c>
      <c r="J143" s="8">
        <f t="shared" si="437"/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</row>
    <row r="144" spans="1:70" ht="15" customHeight="1"/>
    <row r="145" spans="1:70" ht="15" customHeight="1">
      <c r="A145" s="26" t="s">
        <v>10</v>
      </c>
      <c r="B145" s="26"/>
      <c r="C145" s="26"/>
    </row>
    <row r="146" spans="1:70" ht="15" customHeight="1">
      <c r="A146" s="26" t="s">
        <v>11</v>
      </c>
      <c r="B146" s="26"/>
      <c r="C146" s="26"/>
    </row>
    <row r="147" spans="1:70" ht="15">
      <c r="A147" s="1" t="s">
        <v>25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4"/>
      <c r="L147" s="15"/>
      <c r="M147" s="15"/>
      <c r="Q147" s="23"/>
      <c r="R147" s="23"/>
      <c r="S147" s="23"/>
      <c r="V147" s="15"/>
      <c r="W147" s="15"/>
      <c r="X147" s="15"/>
      <c r="Y147" s="15"/>
      <c r="Z147" s="15"/>
      <c r="AA147" s="15"/>
      <c r="AB147" s="15"/>
      <c r="AC147" s="16"/>
      <c r="AD147" s="16"/>
      <c r="AE147" s="16"/>
      <c r="AF147" s="17"/>
      <c r="AG147" s="15"/>
      <c r="AH147" s="15"/>
      <c r="AI147" s="15"/>
      <c r="AJ147" s="15"/>
      <c r="AK147" s="15"/>
      <c r="AL147" s="15"/>
      <c r="AM147" s="15"/>
      <c r="AN147" s="15"/>
      <c r="AO147" s="16"/>
      <c r="AP147" s="16"/>
      <c r="AQ147" s="16"/>
      <c r="AR147" s="18"/>
      <c r="AS147" s="18"/>
      <c r="AT147" s="18"/>
      <c r="AU147" s="18"/>
      <c r="AV147" s="18"/>
      <c r="AW147" s="18"/>
      <c r="AX147" s="18"/>
      <c r="AY147" s="18"/>
      <c r="AZ147" s="18"/>
      <c r="BA147" s="16"/>
      <c r="BB147" s="16"/>
      <c r="BC147" s="16"/>
      <c r="BD147" s="18"/>
      <c r="BE147" s="18"/>
      <c r="BF147" s="18"/>
      <c r="BG147" s="18"/>
      <c r="BH147" s="18"/>
      <c r="BI147" s="18"/>
    </row>
    <row r="148" spans="1:70" ht="15">
      <c r="A148" s="1" t="s">
        <v>0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5"/>
      <c r="M148" s="15"/>
      <c r="Q148" s="23"/>
      <c r="R148" s="23"/>
      <c r="S148" s="23"/>
      <c r="V148" s="15"/>
      <c r="W148" s="15"/>
      <c r="X148" s="15"/>
      <c r="Y148" s="15"/>
      <c r="Z148" s="15"/>
      <c r="AA148" s="15"/>
      <c r="AB148" s="15"/>
      <c r="AC148" s="16"/>
      <c r="AD148" s="16"/>
      <c r="AE148" s="16"/>
      <c r="AF148" s="15"/>
      <c r="AG148" s="15"/>
      <c r="AH148" s="15"/>
      <c r="AI148" s="15"/>
      <c r="AJ148" s="15"/>
      <c r="AK148" s="15"/>
      <c r="AL148" s="15"/>
      <c r="AM148" s="15"/>
      <c r="AN148" s="15"/>
      <c r="AO148" s="16"/>
      <c r="AP148" s="16"/>
      <c r="AQ148" s="16"/>
      <c r="AR148" s="18"/>
      <c r="AS148" s="18"/>
      <c r="AT148" s="18"/>
      <c r="AU148" s="18"/>
      <c r="AV148" s="18"/>
      <c r="AW148" s="18"/>
      <c r="AX148" s="18"/>
      <c r="AY148" s="18"/>
      <c r="AZ148" s="18"/>
      <c r="BA148" s="16"/>
      <c r="BB148" s="16"/>
      <c r="BC148" s="16"/>
      <c r="BD148" s="18"/>
      <c r="BE148" s="18"/>
      <c r="BF148" s="18"/>
      <c r="BG148" s="18"/>
      <c r="BH148" s="18"/>
      <c r="BI148" s="18"/>
    </row>
    <row r="149" spans="1:70" ht="15">
      <c r="A149" s="26" t="s">
        <v>24</v>
      </c>
      <c r="B149" s="26"/>
      <c r="C149" s="26"/>
      <c r="D149" s="13"/>
      <c r="E149" s="13"/>
      <c r="F149" s="13"/>
      <c r="G149" s="13"/>
      <c r="H149" s="13"/>
      <c r="I149" s="13"/>
      <c r="J149" s="13"/>
      <c r="K149" s="13"/>
      <c r="L149" s="15"/>
      <c r="M149" s="15"/>
      <c r="Q149" s="23"/>
      <c r="R149" s="23"/>
      <c r="S149" s="23"/>
      <c r="V149" s="15"/>
      <c r="W149" s="15"/>
      <c r="X149" s="15"/>
      <c r="Y149" s="15"/>
      <c r="Z149" s="15"/>
      <c r="AA149" s="15"/>
      <c r="AB149" s="15"/>
      <c r="AC149" s="16"/>
      <c r="AD149" s="16"/>
      <c r="AE149" s="16"/>
      <c r="AF149" s="15"/>
      <c r="AG149" s="15"/>
      <c r="AH149" s="15"/>
      <c r="AI149" s="15"/>
      <c r="AJ149" s="15"/>
      <c r="AK149" s="15"/>
      <c r="AL149" s="15"/>
      <c r="AM149" s="15"/>
      <c r="AN149" s="15"/>
      <c r="AO149" s="16"/>
      <c r="AP149" s="16"/>
      <c r="AQ149" s="16"/>
      <c r="AR149" s="18"/>
      <c r="AS149" s="18"/>
      <c r="AT149" s="18"/>
      <c r="AU149" s="18"/>
      <c r="AV149" s="18"/>
      <c r="AW149" s="18"/>
      <c r="AX149" s="18"/>
      <c r="AY149" s="18"/>
      <c r="AZ149" s="18"/>
      <c r="BA149" s="16"/>
      <c r="BB149" s="16"/>
      <c r="BC149" s="16"/>
      <c r="BD149" s="18"/>
      <c r="BE149" s="18"/>
      <c r="BF149" s="18"/>
      <c r="BG149" s="18"/>
      <c r="BH149" s="18"/>
      <c r="BI149" s="18"/>
    </row>
    <row r="150" spans="1:70" ht="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5"/>
      <c r="M150" s="15"/>
      <c r="Q150" s="23"/>
      <c r="R150" s="23"/>
      <c r="S150" s="23"/>
      <c r="V150" s="15"/>
      <c r="W150" s="15"/>
      <c r="X150" s="15"/>
      <c r="Y150" s="15"/>
      <c r="Z150" s="15"/>
      <c r="AA150" s="15"/>
      <c r="AB150" s="15"/>
      <c r="AC150" s="16"/>
      <c r="AD150" s="16"/>
      <c r="AE150" s="16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8"/>
      <c r="AS150" s="18"/>
      <c r="AT150" s="18"/>
      <c r="AU150" s="18"/>
      <c r="AV150" s="18"/>
      <c r="AW150" s="18"/>
      <c r="AX150" s="18"/>
      <c r="AY150" s="18"/>
      <c r="AZ150" s="18"/>
      <c r="BA150" s="16"/>
      <c r="BB150" s="16"/>
      <c r="BC150" s="16"/>
      <c r="BD150" s="18"/>
      <c r="BE150" s="18"/>
      <c r="BF150" s="18"/>
      <c r="BG150" s="18"/>
      <c r="BH150" s="18"/>
      <c r="BI150" s="18"/>
    </row>
    <row r="151" spans="1:70" ht="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5"/>
      <c r="M151" s="15"/>
      <c r="N151" s="15"/>
      <c r="O151" s="15"/>
      <c r="P151" s="15"/>
      <c r="Q151" s="16"/>
      <c r="R151" s="16"/>
      <c r="S151" s="16"/>
      <c r="T151" s="15"/>
      <c r="U151" s="15"/>
      <c r="V151" s="15"/>
      <c r="W151" s="15"/>
      <c r="X151" s="15"/>
      <c r="Y151" s="15"/>
      <c r="Z151" s="15"/>
      <c r="AA151" s="15"/>
      <c r="AB151" s="15"/>
      <c r="AC151" s="16"/>
      <c r="AD151" s="16"/>
      <c r="AE151" s="16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8"/>
      <c r="AS151" s="18"/>
      <c r="AT151" s="18"/>
      <c r="AU151" s="18"/>
      <c r="AV151" s="18"/>
      <c r="AW151" s="18"/>
      <c r="AX151" s="18"/>
      <c r="AY151" s="18"/>
      <c r="AZ151" s="18"/>
      <c r="BA151" s="16"/>
      <c r="BB151" s="16"/>
      <c r="BC151" s="16"/>
      <c r="BD151" s="18"/>
      <c r="BE151" s="18"/>
      <c r="BF151" s="18"/>
      <c r="BG151" s="18"/>
      <c r="BH151" s="18"/>
      <c r="BI151" s="18"/>
    </row>
    <row r="152" spans="1:70" ht="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5"/>
      <c r="M152" s="15"/>
      <c r="N152" s="15"/>
      <c r="O152" s="15"/>
      <c r="P152" s="15"/>
      <c r="Q152" s="16"/>
      <c r="R152" s="16"/>
      <c r="S152" s="16"/>
      <c r="T152" s="15"/>
      <c r="U152" s="15"/>
      <c r="V152" s="15"/>
      <c r="W152" s="15"/>
      <c r="X152" s="15"/>
      <c r="Y152" s="15"/>
      <c r="Z152" s="15"/>
      <c r="AA152" s="15"/>
      <c r="AB152" s="15"/>
      <c r="AC152" s="16"/>
      <c r="AD152" s="16"/>
      <c r="AE152" s="16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8"/>
      <c r="AS152" s="18"/>
      <c r="AT152" s="18"/>
      <c r="AU152" s="18"/>
      <c r="AV152" s="18"/>
      <c r="AW152" s="18"/>
      <c r="AX152" s="18"/>
      <c r="AY152" s="18"/>
      <c r="AZ152" s="18"/>
      <c r="BA152" s="16"/>
      <c r="BB152" s="16"/>
      <c r="BC152" s="16"/>
      <c r="BD152" s="18"/>
      <c r="BE152" s="18"/>
      <c r="BF152" s="18"/>
      <c r="BG152" s="18"/>
      <c r="BH152" s="18"/>
      <c r="BI152" s="18"/>
    </row>
    <row r="153" spans="1:70" ht="15">
      <c r="A153" s="2" t="s">
        <v>1</v>
      </c>
      <c r="B153" s="1"/>
      <c r="C153" s="13"/>
      <c r="D153" s="22" t="s">
        <v>2</v>
      </c>
      <c r="E153" s="22"/>
      <c r="F153" s="22"/>
      <c r="G153" s="22"/>
      <c r="H153" s="22"/>
      <c r="I153" s="22"/>
      <c r="J153" s="13"/>
      <c r="K153" s="5" t="s">
        <v>3</v>
      </c>
      <c r="L153" s="5" t="s">
        <v>3</v>
      </c>
      <c r="M153" s="5" t="s">
        <v>3</v>
      </c>
      <c r="N153" s="5" t="s">
        <v>3</v>
      </c>
      <c r="O153" s="5" t="s">
        <v>3</v>
      </c>
      <c r="P153" s="5" t="s">
        <v>3</v>
      </c>
      <c r="Q153" s="5" t="s">
        <v>3</v>
      </c>
      <c r="R153" s="5" t="s">
        <v>3</v>
      </c>
      <c r="S153" s="5" t="s">
        <v>3</v>
      </c>
      <c r="T153" s="5" t="s">
        <v>3</v>
      </c>
      <c r="U153" s="5" t="s">
        <v>3</v>
      </c>
      <c r="V153" s="5" t="s">
        <v>3</v>
      </c>
      <c r="W153" s="5" t="s">
        <v>3</v>
      </c>
      <c r="X153" s="5" t="s">
        <v>3</v>
      </c>
      <c r="Y153" s="5" t="s">
        <v>3</v>
      </c>
      <c r="Z153" s="5" t="s">
        <v>3</v>
      </c>
      <c r="AA153" s="5" t="s">
        <v>3</v>
      </c>
      <c r="AB153" s="5" t="s">
        <v>3</v>
      </c>
      <c r="AC153" s="5" t="s">
        <v>3</v>
      </c>
      <c r="AD153" s="5" t="s">
        <v>3</v>
      </c>
      <c r="AE153" s="5" t="s">
        <v>3</v>
      </c>
      <c r="AF153" s="5" t="s">
        <v>3</v>
      </c>
      <c r="AG153" s="5" t="s">
        <v>3</v>
      </c>
      <c r="AH153" s="5" t="s">
        <v>3</v>
      </c>
      <c r="AI153" s="5" t="s">
        <v>3</v>
      </c>
      <c r="AJ153" s="5" t="s">
        <v>3</v>
      </c>
      <c r="AK153" s="5" t="s">
        <v>3</v>
      </c>
      <c r="AL153" s="5" t="s">
        <v>3</v>
      </c>
      <c r="AM153" s="5" t="s">
        <v>3</v>
      </c>
      <c r="AN153" s="5" t="s">
        <v>3</v>
      </c>
      <c r="AO153" s="5" t="s">
        <v>3</v>
      </c>
      <c r="AP153" s="5" t="s">
        <v>3</v>
      </c>
      <c r="AQ153" s="5" t="s">
        <v>3</v>
      </c>
      <c r="AR153" s="5" t="s">
        <v>3</v>
      </c>
      <c r="AS153" s="5" t="s">
        <v>3</v>
      </c>
      <c r="AT153" s="5" t="s">
        <v>3</v>
      </c>
      <c r="AU153" s="5" t="s">
        <v>3</v>
      </c>
      <c r="AV153" s="5" t="s">
        <v>3</v>
      </c>
      <c r="AW153" s="5" t="s">
        <v>3</v>
      </c>
      <c r="AX153" s="5" t="s">
        <v>3</v>
      </c>
      <c r="AY153" s="5" t="s">
        <v>3</v>
      </c>
      <c r="AZ153" s="5" t="s">
        <v>3</v>
      </c>
      <c r="BA153" s="5" t="s">
        <v>3</v>
      </c>
      <c r="BB153" s="5" t="s">
        <v>3</v>
      </c>
      <c r="BC153" s="5" t="s">
        <v>3</v>
      </c>
      <c r="BD153" s="5" t="s">
        <v>3</v>
      </c>
      <c r="BE153" s="5" t="s">
        <v>3</v>
      </c>
      <c r="BF153" s="5" t="s">
        <v>3</v>
      </c>
      <c r="BG153" s="5" t="s">
        <v>3</v>
      </c>
      <c r="BH153" s="5" t="s">
        <v>3</v>
      </c>
      <c r="BI153" s="5" t="s">
        <v>3</v>
      </c>
      <c r="BJ153" s="5" t="s">
        <v>3</v>
      </c>
      <c r="BK153" s="5" t="s">
        <v>3</v>
      </c>
      <c r="BL153" s="5" t="s">
        <v>3</v>
      </c>
      <c r="BM153" s="5" t="s">
        <v>3</v>
      </c>
      <c r="BN153" s="5" t="s">
        <v>3</v>
      </c>
      <c r="BO153" s="5" t="s">
        <v>3</v>
      </c>
      <c r="BP153" s="5" t="s">
        <v>3</v>
      </c>
      <c r="BQ153" s="5" t="s">
        <v>3</v>
      </c>
      <c r="BR153" s="5" t="s">
        <v>3</v>
      </c>
    </row>
    <row r="154" spans="1:70" ht="15">
      <c r="A154" s="3" t="s">
        <v>4</v>
      </c>
      <c r="B154" s="4" t="s">
        <v>5</v>
      </c>
      <c r="C154" s="4" t="s">
        <v>6</v>
      </c>
      <c r="D154" s="4">
        <v>2014</v>
      </c>
      <c r="E154" s="4">
        <v>2015</v>
      </c>
      <c r="F154" s="4">
        <v>2016</v>
      </c>
      <c r="G154" s="4">
        <v>2017</v>
      </c>
      <c r="H154" s="4">
        <v>2018</v>
      </c>
      <c r="I154" s="4">
        <v>2019</v>
      </c>
      <c r="J154" s="4"/>
      <c r="K154" s="20">
        <v>41821</v>
      </c>
      <c r="L154" s="20">
        <v>41852</v>
      </c>
      <c r="M154" s="20">
        <v>41883</v>
      </c>
      <c r="N154" s="20">
        <v>41913</v>
      </c>
      <c r="O154" s="20">
        <v>41944</v>
      </c>
      <c r="P154" s="20">
        <v>41974</v>
      </c>
      <c r="Q154" s="20">
        <v>42005</v>
      </c>
      <c r="R154" s="20">
        <v>42036</v>
      </c>
      <c r="S154" s="20">
        <v>42064</v>
      </c>
      <c r="T154" s="20">
        <v>42095</v>
      </c>
      <c r="U154" s="20">
        <v>42125</v>
      </c>
      <c r="V154" s="20">
        <v>42156</v>
      </c>
      <c r="W154" s="20">
        <v>42186</v>
      </c>
      <c r="X154" s="20">
        <v>42217</v>
      </c>
      <c r="Y154" s="20">
        <v>42248</v>
      </c>
      <c r="Z154" s="20">
        <v>42278</v>
      </c>
      <c r="AA154" s="20">
        <v>42309</v>
      </c>
      <c r="AB154" s="20">
        <v>42339</v>
      </c>
      <c r="AC154" s="20">
        <v>42370</v>
      </c>
      <c r="AD154" s="20">
        <v>42401</v>
      </c>
      <c r="AE154" s="20">
        <v>42430</v>
      </c>
      <c r="AF154" s="20">
        <v>42461</v>
      </c>
      <c r="AG154" s="20">
        <v>42491</v>
      </c>
      <c r="AH154" s="20">
        <v>42522</v>
      </c>
      <c r="AI154" s="20">
        <v>42552</v>
      </c>
      <c r="AJ154" s="20">
        <v>42583</v>
      </c>
      <c r="AK154" s="20">
        <v>42614</v>
      </c>
      <c r="AL154" s="20">
        <v>42644</v>
      </c>
      <c r="AM154" s="20">
        <v>42675</v>
      </c>
      <c r="AN154" s="20">
        <v>42705</v>
      </c>
      <c r="AO154" s="20">
        <v>42736</v>
      </c>
      <c r="AP154" s="20">
        <v>42767</v>
      </c>
      <c r="AQ154" s="20">
        <v>42795</v>
      </c>
      <c r="AR154" s="20">
        <v>42826</v>
      </c>
      <c r="AS154" s="20">
        <v>42856</v>
      </c>
      <c r="AT154" s="20">
        <v>42887</v>
      </c>
      <c r="AU154" s="20">
        <v>42917</v>
      </c>
      <c r="AV154" s="20">
        <v>42948</v>
      </c>
      <c r="AW154" s="20">
        <v>42979</v>
      </c>
      <c r="AX154" s="20">
        <v>43009</v>
      </c>
      <c r="AY154" s="20">
        <v>43040</v>
      </c>
      <c r="AZ154" s="20">
        <v>43070</v>
      </c>
      <c r="BA154" s="20">
        <v>43101</v>
      </c>
      <c r="BB154" s="20">
        <v>43132</v>
      </c>
      <c r="BC154" s="20">
        <v>43160</v>
      </c>
      <c r="BD154" s="20">
        <v>43191</v>
      </c>
      <c r="BE154" s="20">
        <v>43221</v>
      </c>
      <c r="BF154" s="20">
        <v>43252</v>
      </c>
      <c r="BG154" s="20">
        <v>43282</v>
      </c>
      <c r="BH154" s="20">
        <v>43313</v>
      </c>
      <c r="BI154" s="20">
        <v>43344</v>
      </c>
      <c r="BJ154" s="20">
        <v>43374</v>
      </c>
      <c r="BK154" s="20">
        <v>43405</v>
      </c>
      <c r="BL154" s="20">
        <v>43435</v>
      </c>
      <c r="BM154" s="20">
        <v>43466</v>
      </c>
      <c r="BN154" s="20">
        <v>43497</v>
      </c>
      <c r="BO154" s="20">
        <v>43525</v>
      </c>
      <c r="BP154" s="20">
        <v>43556</v>
      </c>
      <c r="BQ154" s="20">
        <v>43586</v>
      </c>
      <c r="BR154" s="20">
        <v>43617</v>
      </c>
    </row>
    <row r="155" spans="1:70" ht="15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</row>
    <row r="156" spans="1:70" ht="15">
      <c r="A156" s="5">
        <v>1</v>
      </c>
      <c r="B156" s="6" t="s">
        <v>8</v>
      </c>
      <c r="C156" s="7"/>
      <c r="D156" s="8">
        <f t="shared" ref="D156:G159" si="497">SUMIF($K$7:$BI$7,D$10,$K156:$BI156)</f>
        <v>2149.0992286805504</v>
      </c>
      <c r="E156" s="8">
        <f t="shared" si="497"/>
        <v>10966.981658751298</v>
      </c>
      <c r="F156" s="8">
        <f t="shared" si="497"/>
        <v>57282.604301099767</v>
      </c>
      <c r="G156" s="8">
        <f t="shared" si="497"/>
        <v>669660.47871703946</v>
      </c>
      <c r="H156" s="8">
        <f t="shared" ref="H156:I159" si="498">SUMIF($K$7:$BR$7,H$10,$K156:$BR156)</f>
        <v>527247.36779259436</v>
      </c>
      <c r="I156" s="8">
        <f t="shared" si="498"/>
        <v>202550.46830183454</v>
      </c>
      <c r="J156" s="8">
        <f t="shared" ref="J156:J159" si="499">SUM(D156:I156)</f>
        <v>1469857</v>
      </c>
      <c r="K156" s="8">
        <f>SUM(K157:K159)</f>
        <v>0</v>
      </c>
      <c r="L156" s="8">
        <f t="shared" ref="L156" si="500">SUM(L157:L159)</f>
        <v>0</v>
      </c>
      <c r="M156" s="8">
        <f t="shared" ref="M156" si="501">SUM(M157:M159)</f>
        <v>0</v>
      </c>
      <c r="N156" s="8">
        <f t="shared" ref="N156" si="502">SUM(N157:N159)</f>
        <v>0</v>
      </c>
      <c r="O156" s="8">
        <f t="shared" ref="O156" si="503">SUM(O157:O159)</f>
        <v>0</v>
      </c>
      <c r="P156" s="8">
        <f t="shared" ref="P156" si="504">SUM(P157:P159)</f>
        <v>2149.0992286805504</v>
      </c>
      <c r="Q156" s="8">
        <f t="shared" ref="Q156" si="505">SUM(Q157:Q159)</f>
        <v>848.76386487745481</v>
      </c>
      <c r="R156" s="8">
        <f t="shared" ref="R156" si="506">SUM(R157:R159)</f>
        <v>848.76386487745481</v>
      </c>
      <c r="S156" s="8">
        <f t="shared" ref="S156" si="507">SUM(S157:S159)</f>
        <v>848.76386487745481</v>
      </c>
      <c r="T156" s="8">
        <f t="shared" ref="T156" si="508">SUM(T157:T159)</f>
        <v>848.76386487745481</v>
      </c>
      <c r="U156" s="8">
        <f t="shared" ref="U156" si="509">SUM(U157:U159)</f>
        <v>848.76386487745481</v>
      </c>
      <c r="V156" s="8">
        <f t="shared" ref="V156" si="510">SUM(V157:V159)</f>
        <v>1005.1269209218229</v>
      </c>
      <c r="W156" s="8">
        <f t="shared" ref="W156" si="511">SUM(W157:W159)</f>
        <v>1005.1269209218229</v>
      </c>
      <c r="X156" s="8">
        <f t="shared" ref="X156" si="512">SUM(X157:X159)</f>
        <v>1005.1269209218229</v>
      </c>
      <c r="Y156" s="8">
        <f t="shared" ref="Y156" si="513">SUM(Y157:Y159)</f>
        <v>1005.1269209218229</v>
      </c>
      <c r="Z156" s="8">
        <f t="shared" ref="Z156" si="514">SUM(Z157:Z159)</f>
        <v>1005.1269209218229</v>
      </c>
      <c r="AA156" s="8">
        <f t="shared" ref="AA156" si="515">SUM(AA157:AA159)</f>
        <v>848.76386487745481</v>
      </c>
      <c r="AB156" s="8">
        <f t="shared" ref="AB156" si="516">SUM(AB157:AB159)</f>
        <v>848.76386487745481</v>
      </c>
      <c r="AC156" s="8">
        <f t="shared" ref="AC156" si="517">SUM(AC157:AC159)</f>
        <v>4606.6300086831443</v>
      </c>
      <c r="AD156" s="8">
        <f t="shared" ref="AD156" si="518">SUM(AD157:AD159)</f>
        <v>4606.6300086831443</v>
      </c>
      <c r="AE156" s="8">
        <f t="shared" ref="AE156" si="519">SUM(AE157:AE159)</f>
        <v>4606.6300086831443</v>
      </c>
      <c r="AF156" s="8">
        <f t="shared" ref="AF156" si="520">SUM(AF157:AF159)</f>
        <v>4606.6300086831443</v>
      </c>
      <c r="AG156" s="8">
        <f t="shared" ref="AG156" si="521">SUM(AG157:AG159)</f>
        <v>4606.6300086831443</v>
      </c>
      <c r="AH156" s="8">
        <f t="shared" ref="AH156" si="522">SUM(AH157:AH159)</f>
        <v>4606.6300086831443</v>
      </c>
      <c r="AI156" s="8">
        <f t="shared" ref="AI156" si="523">SUM(AI157:AI159)</f>
        <v>4606.6300086831443</v>
      </c>
      <c r="AJ156" s="8">
        <f t="shared" ref="AJ156" si="524">SUM(AJ157:AJ159)</f>
        <v>4606.6300086831443</v>
      </c>
      <c r="AK156" s="8">
        <f t="shared" ref="AK156" si="525">SUM(AK157:AK159)</f>
        <v>4606.6300086831443</v>
      </c>
      <c r="AL156" s="8">
        <f t="shared" ref="AL156" si="526">SUM(AL157:AL159)</f>
        <v>3938.6551062918033</v>
      </c>
      <c r="AM156" s="8">
        <f t="shared" ref="AM156" si="527">SUM(AM157:AM159)</f>
        <v>3938.6551062918033</v>
      </c>
      <c r="AN156" s="8">
        <f t="shared" ref="AN156" si="528">SUM(AN157:AN159)</f>
        <v>7945.6240103678629</v>
      </c>
      <c r="AO156" s="8">
        <f t="shared" ref="AO156" si="529">SUM(AO157:AO159)</f>
        <v>20034.844520380302</v>
      </c>
      <c r="AP156" s="8">
        <f t="shared" ref="AP156" si="530">SUM(AP157:AP159)</f>
        <v>67625.489968508395</v>
      </c>
      <c r="AQ156" s="8">
        <f t="shared" ref="AQ156" si="531">SUM(AQ157:AQ159)</f>
        <v>67448.033280960386</v>
      </c>
      <c r="AR156" s="8">
        <f t="shared" ref="AR156" si="532">SUM(AR157:AR159)</f>
        <v>67448.033280960386</v>
      </c>
      <c r="AS156" s="8">
        <f t="shared" ref="AS156" si="533">SUM(AS157:AS159)</f>
        <v>67448.033280960386</v>
      </c>
      <c r="AT156" s="8">
        <f t="shared" ref="AT156" si="534">SUM(AT157:AT159)</f>
        <v>67448.033280960386</v>
      </c>
      <c r="AU156" s="8">
        <f t="shared" ref="AU156" si="535">SUM(AU157:AU159)</f>
        <v>67448.033280960386</v>
      </c>
      <c r="AV156" s="8">
        <f t="shared" ref="AV156" si="536">SUM(AV157:AV159)</f>
        <v>69017.601600089241</v>
      </c>
      <c r="AW156" s="8">
        <f t="shared" ref="AW156" si="537">SUM(AW157:AW159)</f>
        <v>66752.82203239073</v>
      </c>
      <c r="AX156" s="8">
        <f t="shared" ref="AX156" si="538">SUM(AX157:AX159)</f>
        <v>60104.533561140895</v>
      </c>
      <c r="AY156" s="8">
        <f t="shared" ref="AY156" si="539">SUM(AY157:AY159)</f>
        <v>44076.657944836654</v>
      </c>
      <c r="AZ156" s="8">
        <f t="shared" ref="AZ156" si="540">SUM(AZ157:AZ159)</f>
        <v>4808.3626848912709</v>
      </c>
      <c r="BA156" s="8">
        <f t="shared" ref="BA156" si="541">SUM(BA157:BA159)</f>
        <v>4808.3626848912709</v>
      </c>
      <c r="BB156" s="8">
        <f t="shared" ref="BB156" si="542">SUM(BB157:BB159)</f>
        <v>4808.3626848912709</v>
      </c>
      <c r="BC156" s="8">
        <f t="shared" ref="BC156" si="543">SUM(BC157:BC159)</f>
        <v>16027.87561630424</v>
      </c>
      <c r="BD156" s="8">
        <f t="shared" ref="BD156" si="544">SUM(BD157:BD159)</f>
        <v>22791.352227411095</v>
      </c>
      <c r="BE156" s="8">
        <f t="shared" ref="BE156" si="545">SUM(BE157:BE159)</f>
        <v>69721.258930923432</v>
      </c>
      <c r="BF156" s="8">
        <f t="shared" ref="BF156" si="546">SUM(BF157:BF159)</f>
        <v>69721.258930923432</v>
      </c>
      <c r="BG156" s="8">
        <f t="shared" ref="BG156" si="547">SUM(BG157:BG159)</f>
        <v>69721.258930923432</v>
      </c>
      <c r="BH156" s="8">
        <f t="shared" ref="BH156" si="548">SUM(BH157:BH159)</f>
        <v>69721.258930923432</v>
      </c>
      <c r="BI156" s="8">
        <f t="shared" ref="BI156" si="549">SUM(BI157:BI159)</f>
        <v>66515.683807662586</v>
      </c>
      <c r="BJ156" s="8">
        <f t="shared" ref="BJ156" si="550">SUM(BJ157:BJ159)</f>
        <v>55057.006639098137</v>
      </c>
      <c r="BK156" s="8">
        <f t="shared" ref="BK156" si="551">SUM(BK157:BK159)</f>
        <v>49169.552891039624</v>
      </c>
      <c r="BL156" s="8">
        <f t="shared" ref="BL156" si="552">SUM(BL157:BL159)</f>
        <v>29184.135517602492</v>
      </c>
      <c r="BM156" s="8">
        <f t="shared" ref="BM156" si="553">SUM(BM157:BM159)</f>
        <v>11338.240249523893</v>
      </c>
      <c r="BN156" s="8">
        <f t="shared" ref="BN156" si="554">SUM(BN157:BN159)</f>
        <v>39508.713394189952</v>
      </c>
      <c r="BO156" s="8">
        <f t="shared" ref="BO156" si="555">SUM(BO157:BO159)</f>
        <v>75522.526187421114</v>
      </c>
      <c r="BP156" s="8">
        <f t="shared" ref="BP156" si="556">SUM(BP157:BP159)</f>
        <v>75522.526187421114</v>
      </c>
      <c r="BQ156" s="8">
        <f t="shared" ref="BQ156" si="557">SUM(BQ157:BQ159)</f>
        <v>658.46228327845256</v>
      </c>
      <c r="BR156" s="8">
        <f t="shared" ref="BR156" si="558">SUM(BR157:BR159)</f>
        <v>0</v>
      </c>
    </row>
    <row r="157" spans="1:70" ht="15">
      <c r="A157" s="5">
        <f>+A156+1</f>
        <v>2</v>
      </c>
      <c r="B157" s="12" t="s">
        <v>13</v>
      </c>
      <c r="C157" s="7"/>
      <c r="D157" s="8">
        <f t="shared" si="497"/>
        <v>0</v>
      </c>
      <c r="E157" s="8">
        <f t="shared" si="497"/>
        <v>0</v>
      </c>
      <c r="F157" s="8">
        <f t="shared" si="497"/>
        <v>0</v>
      </c>
      <c r="G157" s="8">
        <f t="shared" si="497"/>
        <v>0</v>
      </c>
      <c r="H157" s="8">
        <f t="shared" si="498"/>
        <v>0</v>
      </c>
      <c r="I157" s="8">
        <f t="shared" si="498"/>
        <v>0</v>
      </c>
      <c r="J157" s="8">
        <f t="shared" si="499"/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</row>
    <row r="158" spans="1:70" ht="15">
      <c r="A158" s="5">
        <f>+A157+1</f>
        <v>3</v>
      </c>
      <c r="B158" s="12" t="s">
        <v>14</v>
      </c>
      <c r="C158" s="7"/>
      <c r="D158" s="8">
        <f t="shared" si="497"/>
        <v>2149.0992286805504</v>
      </c>
      <c r="E158" s="8">
        <f t="shared" si="497"/>
        <v>10966.981658751298</v>
      </c>
      <c r="F158" s="8">
        <f t="shared" si="497"/>
        <v>57282.604301099767</v>
      </c>
      <c r="G158" s="8">
        <f t="shared" si="497"/>
        <v>669660.47871703946</v>
      </c>
      <c r="H158" s="8">
        <f t="shared" si="498"/>
        <v>527247.36779259436</v>
      </c>
      <c r="I158" s="8">
        <f t="shared" si="498"/>
        <v>202550.46830183454</v>
      </c>
      <c r="J158" s="8">
        <f t="shared" si="499"/>
        <v>1469857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2149.0992286805504</v>
      </c>
      <c r="Q158" s="9">
        <v>848.76386487745481</v>
      </c>
      <c r="R158" s="9">
        <v>848.76386487745481</v>
      </c>
      <c r="S158" s="9">
        <v>848.76386487745481</v>
      </c>
      <c r="T158" s="9">
        <v>848.76386487745481</v>
      </c>
      <c r="U158" s="9">
        <v>848.76386487745481</v>
      </c>
      <c r="V158" s="9">
        <v>1005.1269209218229</v>
      </c>
      <c r="W158" s="9">
        <v>1005.1269209218229</v>
      </c>
      <c r="X158" s="9">
        <v>1005.1269209218229</v>
      </c>
      <c r="Y158" s="9">
        <v>1005.1269209218229</v>
      </c>
      <c r="Z158" s="9">
        <v>1005.1269209218229</v>
      </c>
      <c r="AA158" s="9">
        <v>848.76386487745481</v>
      </c>
      <c r="AB158" s="9">
        <v>848.76386487745481</v>
      </c>
      <c r="AC158" s="9">
        <v>4606.6300086831443</v>
      </c>
      <c r="AD158" s="9">
        <v>4606.6300086831443</v>
      </c>
      <c r="AE158" s="9">
        <v>4606.6300086831443</v>
      </c>
      <c r="AF158" s="9">
        <v>4606.6300086831443</v>
      </c>
      <c r="AG158" s="9">
        <v>4606.6300086831443</v>
      </c>
      <c r="AH158" s="9">
        <v>4606.6300086831443</v>
      </c>
      <c r="AI158" s="9">
        <v>4606.6300086831443</v>
      </c>
      <c r="AJ158" s="9">
        <v>4606.6300086831443</v>
      </c>
      <c r="AK158" s="9">
        <v>4606.6300086831443</v>
      </c>
      <c r="AL158" s="9">
        <v>3938.6551062918033</v>
      </c>
      <c r="AM158" s="9">
        <v>3938.6551062918033</v>
      </c>
      <c r="AN158" s="9">
        <v>7945.6240103678629</v>
      </c>
      <c r="AO158" s="9">
        <v>20034.844520380302</v>
      </c>
      <c r="AP158" s="9">
        <v>67625.489968508395</v>
      </c>
      <c r="AQ158" s="9">
        <v>67448.033280960386</v>
      </c>
      <c r="AR158" s="9">
        <v>67448.033280960386</v>
      </c>
      <c r="AS158" s="9">
        <v>67448.033280960386</v>
      </c>
      <c r="AT158" s="9">
        <v>67448.033280960386</v>
      </c>
      <c r="AU158" s="9">
        <v>67448.033280960386</v>
      </c>
      <c r="AV158" s="9">
        <v>69017.601600089241</v>
      </c>
      <c r="AW158" s="9">
        <v>66752.82203239073</v>
      </c>
      <c r="AX158" s="9">
        <v>60104.533561140895</v>
      </c>
      <c r="AY158" s="9">
        <v>44076.657944836654</v>
      </c>
      <c r="AZ158" s="9">
        <v>4808.3626848912709</v>
      </c>
      <c r="BA158" s="9">
        <v>4808.3626848912709</v>
      </c>
      <c r="BB158" s="9">
        <v>4808.3626848912709</v>
      </c>
      <c r="BC158" s="9">
        <v>16027.87561630424</v>
      </c>
      <c r="BD158" s="9">
        <v>22791.352227411095</v>
      </c>
      <c r="BE158" s="9">
        <v>69721.258930923432</v>
      </c>
      <c r="BF158" s="9">
        <v>69721.258930923432</v>
      </c>
      <c r="BG158" s="9">
        <v>69721.258930923432</v>
      </c>
      <c r="BH158" s="9">
        <v>69721.258930923432</v>
      </c>
      <c r="BI158" s="9">
        <v>66515.683807662586</v>
      </c>
      <c r="BJ158" s="9">
        <v>55057.006639098137</v>
      </c>
      <c r="BK158" s="9">
        <v>49169.552891039624</v>
      </c>
      <c r="BL158" s="9">
        <v>29184.135517602492</v>
      </c>
      <c r="BM158" s="9">
        <v>11338.240249523893</v>
      </c>
      <c r="BN158" s="9">
        <v>39508.713394189952</v>
      </c>
      <c r="BO158" s="9">
        <v>75522.526187421114</v>
      </c>
      <c r="BP158" s="9">
        <v>75522.526187421114</v>
      </c>
      <c r="BQ158" s="9">
        <v>658.46228327845256</v>
      </c>
      <c r="BR158" s="9">
        <v>0</v>
      </c>
    </row>
    <row r="159" spans="1:70" ht="15">
      <c r="A159" s="5">
        <f>+A158+1</f>
        <v>4</v>
      </c>
      <c r="B159" s="12" t="s">
        <v>15</v>
      </c>
      <c r="C159" s="7"/>
      <c r="D159" s="8">
        <f t="shared" si="497"/>
        <v>0</v>
      </c>
      <c r="E159" s="8">
        <f t="shared" si="497"/>
        <v>0</v>
      </c>
      <c r="F159" s="8">
        <f t="shared" si="497"/>
        <v>0</v>
      </c>
      <c r="G159" s="8">
        <f t="shared" si="497"/>
        <v>0</v>
      </c>
      <c r="H159" s="8">
        <f t="shared" si="498"/>
        <v>0</v>
      </c>
      <c r="I159" s="8">
        <f t="shared" si="498"/>
        <v>0</v>
      </c>
      <c r="J159" s="8">
        <f t="shared" si="499"/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</row>
    <row r="160" spans="1:70" ht="15" customHeight="1"/>
    <row r="161" spans="1:70" ht="15" customHeight="1">
      <c r="A161" s="26" t="s">
        <v>10</v>
      </c>
      <c r="B161" s="26"/>
      <c r="C161" s="26"/>
    </row>
    <row r="162" spans="1:70" ht="15" customHeight="1">
      <c r="A162" s="26" t="s">
        <v>11</v>
      </c>
      <c r="B162" s="26"/>
      <c r="C162" s="26"/>
    </row>
    <row r="163" spans="1:70" ht="15">
      <c r="A163" s="1" t="s">
        <v>25</v>
      </c>
      <c r="B163" s="13"/>
      <c r="C163" s="13"/>
      <c r="D163" s="13"/>
      <c r="E163" s="13"/>
      <c r="F163" s="13"/>
      <c r="G163" s="13"/>
      <c r="H163" s="13"/>
      <c r="I163" s="13"/>
      <c r="J163" s="13"/>
      <c r="K163" s="14"/>
      <c r="L163" s="15"/>
      <c r="M163" s="15"/>
      <c r="Q163" s="23"/>
      <c r="R163" s="23"/>
      <c r="S163" s="23"/>
      <c r="V163" s="15"/>
      <c r="W163" s="15"/>
      <c r="X163" s="15"/>
      <c r="Y163" s="15"/>
      <c r="Z163" s="15"/>
      <c r="AA163" s="15"/>
      <c r="AB163" s="15"/>
      <c r="AC163" s="16"/>
      <c r="AD163" s="16"/>
      <c r="AE163" s="16"/>
      <c r="AF163" s="17"/>
      <c r="AG163" s="15"/>
      <c r="AH163" s="15"/>
      <c r="AI163" s="15"/>
      <c r="AJ163" s="15"/>
      <c r="AK163" s="15"/>
      <c r="AL163" s="15"/>
      <c r="AM163" s="15"/>
      <c r="AN163" s="15"/>
      <c r="AO163" s="16"/>
      <c r="AP163" s="16"/>
      <c r="AQ163" s="16"/>
      <c r="AR163" s="18"/>
      <c r="AS163" s="18"/>
      <c r="AT163" s="18"/>
      <c r="AU163" s="18"/>
      <c r="AV163" s="18"/>
      <c r="AW163" s="18"/>
      <c r="AX163" s="18"/>
      <c r="AY163" s="18"/>
      <c r="AZ163" s="18"/>
      <c r="BA163" s="16"/>
      <c r="BB163" s="16"/>
      <c r="BC163" s="16"/>
      <c r="BD163" s="18"/>
      <c r="BE163" s="18"/>
      <c r="BF163" s="18"/>
      <c r="BG163" s="18"/>
      <c r="BH163" s="18"/>
      <c r="BI163" s="18"/>
    </row>
    <row r="164" spans="1:70" ht="15">
      <c r="A164" s="1" t="s">
        <v>0</v>
      </c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5"/>
      <c r="M164" s="15"/>
      <c r="Q164" s="24"/>
      <c r="R164" s="24"/>
      <c r="S164" s="24"/>
      <c r="V164" s="15"/>
      <c r="W164" s="15"/>
      <c r="X164" s="15"/>
      <c r="Y164" s="15"/>
      <c r="Z164" s="15"/>
      <c r="AA164" s="15"/>
      <c r="AB164" s="15"/>
      <c r="AC164" s="16"/>
      <c r="AD164" s="16"/>
      <c r="AE164" s="16"/>
      <c r="AF164" s="15"/>
      <c r="AG164" s="15"/>
      <c r="AH164" s="15"/>
      <c r="AI164" s="15"/>
      <c r="AJ164" s="15"/>
      <c r="AK164" s="15"/>
      <c r="AL164" s="15"/>
      <c r="AM164" s="15"/>
      <c r="AN164" s="15"/>
      <c r="AO164" s="16"/>
      <c r="AP164" s="16"/>
      <c r="AQ164" s="16"/>
      <c r="AR164" s="18"/>
      <c r="AS164" s="18"/>
      <c r="AT164" s="18"/>
      <c r="AU164" s="18"/>
      <c r="AV164" s="18"/>
      <c r="AW164" s="18"/>
      <c r="AX164" s="18"/>
      <c r="AY164" s="18"/>
      <c r="AZ164" s="18"/>
      <c r="BA164" s="16"/>
      <c r="BB164" s="16"/>
      <c r="BC164" s="16"/>
      <c r="BD164" s="18"/>
      <c r="BE164" s="18"/>
      <c r="BF164" s="18"/>
      <c r="BG164" s="18"/>
      <c r="BH164" s="18"/>
      <c r="BI164" s="18"/>
    </row>
    <row r="165" spans="1:70" ht="15">
      <c r="A165" s="28" t="s">
        <v>9</v>
      </c>
      <c r="B165" s="28"/>
      <c r="C165" s="28"/>
      <c r="D165" s="13"/>
      <c r="E165" s="13"/>
      <c r="F165" s="13"/>
      <c r="G165" s="13"/>
      <c r="H165" s="13"/>
      <c r="I165" s="13"/>
      <c r="J165" s="13"/>
      <c r="K165" s="13"/>
      <c r="L165" s="15"/>
      <c r="M165" s="15"/>
      <c r="Q165" s="23"/>
      <c r="R165" s="23"/>
      <c r="S165" s="23"/>
      <c r="V165" s="15"/>
      <c r="W165" s="15"/>
      <c r="X165" s="15"/>
      <c r="Y165" s="15"/>
      <c r="Z165" s="15"/>
      <c r="AA165" s="15"/>
      <c r="AB165" s="15"/>
      <c r="AC165" s="16"/>
      <c r="AD165" s="16"/>
      <c r="AE165" s="16"/>
      <c r="AF165" s="15"/>
      <c r="AG165" s="15"/>
      <c r="AH165" s="15"/>
      <c r="AI165" s="15"/>
      <c r="AJ165" s="15"/>
      <c r="AK165" s="15"/>
      <c r="AL165" s="15"/>
      <c r="AM165" s="15"/>
      <c r="AN165" s="15"/>
      <c r="AO165" s="16"/>
      <c r="AP165" s="16"/>
      <c r="AQ165" s="16"/>
      <c r="AR165" s="18"/>
      <c r="AS165" s="18"/>
      <c r="AT165" s="18"/>
      <c r="AU165" s="18"/>
      <c r="AV165" s="18"/>
      <c r="AW165" s="18"/>
      <c r="AX165" s="18"/>
      <c r="AY165" s="18"/>
      <c r="AZ165" s="18"/>
      <c r="BA165" s="16"/>
      <c r="BB165" s="16"/>
      <c r="BC165" s="16"/>
      <c r="BD165" s="18"/>
      <c r="BE165" s="18"/>
      <c r="BF165" s="18"/>
      <c r="BG165" s="18"/>
      <c r="BH165" s="18"/>
      <c r="BI165" s="18"/>
    </row>
    <row r="166" spans="1:70" ht="1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5"/>
      <c r="M166" s="15"/>
      <c r="Q166" s="23"/>
      <c r="R166" s="23"/>
      <c r="S166" s="23"/>
      <c r="V166" s="15"/>
      <c r="W166" s="15"/>
      <c r="X166" s="15"/>
      <c r="Y166" s="15"/>
      <c r="Z166" s="15"/>
      <c r="AA166" s="15"/>
      <c r="AB166" s="15"/>
      <c r="AC166" s="16"/>
      <c r="AD166" s="16"/>
      <c r="AE166" s="16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8"/>
      <c r="AS166" s="18"/>
      <c r="AT166" s="18"/>
      <c r="AU166" s="18"/>
      <c r="AV166" s="18"/>
      <c r="AW166" s="18"/>
      <c r="AX166" s="18"/>
      <c r="AY166" s="18"/>
      <c r="AZ166" s="18"/>
      <c r="BA166" s="16"/>
      <c r="BB166" s="16"/>
      <c r="BC166" s="16"/>
      <c r="BD166" s="18"/>
      <c r="BE166" s="18"/>
      <c r="BF166" s="18"/>
      <c r="BG166" s="18"/>
      <c r="BH166" s="18"/>
      <c r="BI166" s="18"/>
    </row>
    <row r="167" spans="1:70" ht="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5"/>
      <c r="M167" s="15"/>
      <c r="N167" s="15"/>
      <c r="O167" s="15"/>
      <c r="P167" s="15"/>
      <c r="Q167" s="16"/>
      <c r="R167" s="16"/>
      <c r="S167" s="16"/>
      <c r="T167" s="15"/>
      <c r="U167" s="15"/>
      <c r="V167" s="15"/>
      <c r="W167" s="15"/>
      <c r="X167" s="15"/>
      <c r="Y167" s="15"/>
      <c r="Z167" s="15"/>
      <c r="AA167" s="15"/>
      <c r="AB167" s="15"/>
      <c r="AC167" s="16"/>
      <c r="AD167" s="16"/>
      <c r="AE167" s="16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8"/>
      <c r="AS167" s="18"/>
      <c r="AT167" s="18"/>
      <c r="AU167" s="18"/>
      <c r="AV167" s="18"/>
      <c r="AW167" s="18"/>
      <c r="AX167" s="18"/>
      <c r="AY167" s="18"/>
      <c r="AZ167" s="18"/>
      <c r="BA167" s="16"/>
      <c r="BB167" s="16"/>
      <c r="BC167" s="16"/>
      <c r="BD167" s="18"/>
      <c r="BE167" s="18"/>
      <c r="BF167" s="18"/>
      <c r="BG167" s="18"/>
      <c r="BH167" s="18"/>
      <c r="BI167" s="18"/>
    </row>
    <row r="168" spans="1:70" ht="1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5"/>
      <c r="M168" s="15"/>
      <c r="N168" s="15"/>
      <c r="O168" s="15"/>
      <c r="P168" s="15"/>
      <c r="Q168" s="16"/>
      <c r="R168" s="16"/>
      <c r="S168" s="16"/>
      <c r="T168" s="15"/>
      <c r="U168" s="15"/>
      <c r="V168" s="15"/>
      <c r="W168" s="15"/>
      <c r="X168" s="15"/>
      <c r="Y168" s="15"/>
      <c r="Z168" s="15"/>
      <c r="AA168" s="15"/>
      <c r="AB168" s="15"/>
      <c r="AC168" s="16"/>
      <c r="AD168" s="16"/>
      <c r="AE168" s="16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8"/>
      <c r="AS168" s="18"/>
      <c r="AT168" s="18"/>
      <c r="AU168" s="18"/>
      <c r="AV168" s="18"/>
      <c r="AW168" s="18"/>
      <c r="AX168" s="18"/>
      <c r="AY168" s="18"/>
      <c r="AZ168" s="18"/>
      <c r="BA168" s="16"/>
      <c r="BB168" s="16"/>
      <c r="BC168" s="16"/>
      <c r="BD168" s="18"/>
      <c r="BE168" s="18"/>
      <c r="BF168" s="18"/>
      <c r="BG168" s="18"/>
      <c r="BH168" s="18"/>
      <c r="BI168" s="18"/>
    </row>
    <row r="169" spans="1:70" ht="15">
      <c r="A169" s="2" t="s">
        <v>1</v>
      </c>
      <c r="B169" s="1"/>
      <c r="C169" s="13"/>
      <c r="D169" s="22" t="s">
        <v>2</v>
      </c>
      <c r="E169" s="22"/>
      <c r="F169" s="22"/>
      <c r="G169" s="22"/>
      <c r="H169" s="22"/>
      <c r="I169" s="22"/>
      <c r="J169" s="13"/>
      <c r="K169" s="5" t="s">
        <v>3</v>
      </c>
      <c r="L169" s="5" t="s">
        <v>3</v>
      </c>
      <c r="M169" s="5" t="s">
        <v>3</v>
      </c>
      <c r="N169" s="5" t="s">
        <v>3</v>
      </c>
      <c r="O169" s="5" t="s">
        <v>3</v>
      </c>
      <c r="P169" s="5" t="s">
        <v>3</v>
      </c>
      <c r="Q169" s="5" t="s">
        <v>3</v>
      </c>
      <c r="R169" s="5" t="s">
        <v>3</v>
      </c>
      <c r="S169" s="5" t="s">
        <v>3</v>
      </c>
      <c r="T169" s="5" t="s">
        <v>3</v>
      </c>
      <c r="U169" s="5" t="s">
        <v>3</v>
      </c>
      <c r="V169" s="5" t="s">
        <v>3</v>
      </c>
      <c r="W169" s="5" t="s">
        <v>3</v>
      </c>
      <c r="X169" s="5" t="s">
        <v>3</v>
      </c>
      <c r="Y169" s="5" t="s">
        <v>3</v>
      </c>
      <c r="Z169" s="5" t="s">
        <v>3</v>
      </c>
      <c r="AA169" s="5" t="s">
        <v>3</v>
      </c>
      <c r="AB169" s="5" t="s">
        <v>3</v>
      </c>
      <c r="AC169" s="5" t="s">
        <v>3</v>
      </c>
      <c r="AD169" s="5" t="s">
        <v>3</v>
      </c>
      <c r="AE169" s="5" t="s">
        <v>3</v>
      </c>
      <c r="AF169" s="5" t="s">
        <v>3</v>
      </c>
      <c r="AG169" s="5" t="s">
        <v>3</v>
      </c>
      <c r="AH169" s="5" t="s">
        <v>3</v>
      </c>
      <c r="AI169" s="5" t="s">
        <v>3</v>
      </c>
      <c r="AJ169" s="5" t="s">
        <v>3</v>
      </c>
      <c r="AK169" s="5" t="s">
        <v>3</v>
      </c>
      <c r="AL169" s="5" t="s">
        <v>3</v>
      </c>
      <c r="AM169" s="5" t="s">
        <v>3</v>
      </c>
      <c r="AN169" s="5" t="s">
        <v>3</v>
      </c>
      <c r="AO169" s="5" t="s">
        <v>3</v>
      </c>
      <c r="AP169" s="5" t="s">
        <v>3</v>
      </c>
      <c r="AQ169" s="5" t="s">
        <v>3</v>
      </c>
      <c r="AR169" s="5" t="s">
        <v>3</v>
      </c>
      <c r="AS169" s="5" t="s">
        <v>3</v>
      </c>
      <c r="AT169" s="5" t="s">
        <v>3</v>
      </c>
      <c r="AU169" s="5" t="s">
        <v>3</v>
      </c>
      <c r="AV169" s="5" t="s">
        <v>3</v>
      </c>
      <c r="AW169" s="5" t="s">
        <v>3</v>
      </c>
      <c r="AX169" s="5" t="s">
        <v>3</v>
      </c>
      <c r="AY169" s="5" t="s">
        <v>3</v>
      </c>
      <c r="AZ169" s="5" t="s">
        <v>3</v>
      </c>
      <c r="BA169" s="5" t="s">
        <v>3</v>
      </c>
      <c r="BB169" s="5" t="s">
        <v>3</v>
      </c>
      <c r="BC169" s="5" t="s">
        <v>3</v>
      </c>
      <c r="BD169" s="5" t="s">
        <v>3</v>
      </c>
      <c r="BE169" s="5" t="s">
        <v>3</v>
      </c>
      <c r="BF169" s="5" t="s">
        <v>3</v>
      </c>
      <c r="BG169" s="5" t="s">
        <v>3</v>
      </c>
      <c r="BH169" s="5" t="s">
        <v>3</v>
      </c>
      <c r="BI169" s="5" t="s">
        <v>3</v>
      </c>
      <c r="BJ169" s="5" t="s">
        <v>3</v>
      </c>
      <c r="BK169" s="5" t="s">
        <v>3</v>
      </c>
      <c r="BL169" s="5" t="s">
        <v>3</v>
      </c>
      <c r="BM169" s="5" t="s">
        <v>3</v>
      </c>
      <c r="BN169" s="5" t="s">
        <v>3</v>
      </c>
      <c r="BO169" s="5" t="s">
        <v>3</v>
      </c>
      <c r="BP169" s="5" t="s">
        <v>3</v>
      </c>
      <c r="BQ169" s="5" t="s">
        <v>3</v>
      </c>
      <c r="BR169" s="5" t="s">
        <v>3</v>
      </c>
    </row>
    <row r="170" spans="1:70" ht="15">
      <c r="A170" s="3" t="s">
        <v>4</v>
      </c>
      <c r="B170" s="4" t="s">
        <v>5</v>
      </c>
      <c r="C170" s="4" t="s">
        <v>6</v>
      </c>
      <c r="D170" s="4">
        <v>2014</v>
      </c>
      <c r="E170" s="4">
        <v>2015</v>
      </c>
      <c r="F170" s="4">
        <v>2016</v>
      </c>
      <c r="G170" s="4">
        <v>2017</v>
      </c>
      <c r="H170" s="4">
        <v>2018</v>
      </c>
      <c r="I170" s="4">
        <v>2019</v>
      </c>
      <c r="J170" s="4"/>
      <c r="K170" s="20">
        <v>41821</v>
      </c>
      <c r="L170" s="20">
        <v>41852</v>
      </c>
      <c r="M170" s="20">
        <v>41883</v>
      </c>
      <c r="N170" s="20">
        <v>41913</v>
      </c>
      <c r="O170" s="20">
        <v>41944</v>
      </c>
      <c r="P170" s="20">
        <v>41974</v>
      </c>
      <c r="Q170" s="20">
        <v>42005</v>
      </c>
      <c r="R170" s="20">
        <v>42036</v>
      </c>
      <c r="S170" s="20">
        <v>42064</v>
      </c>
      <c r="T170" s="20">
        <v>42095</v>
      </c>
      <c r="U170" s="20">
        <v>42125</v>
      </c>
      <c r="V170" s="20">
        <v>42156</v>
      </c>
      <c r="W170" s="20">
        <v>42186</v>
      </c>
      <c r="X170" s="20">
        <v>42217</v>
      </c>
      <c r="Y170" s="20">
        <v>42248</v>
      </c>
      <c r="Z170" s="20">
        <v>42278</v>
      </c>
      <c r="AA170" s="20">
        <v>42309</v>
      </c>
      <c r="AB170" s="20">
        <v>42339</v>
      </c>
      <c r="AC170" s="20">
        <v>42370</v>
      </c>
      <c r="AD170" s="20">
        <v>42401</v>
      </c>
      <c r="AE170" s="20">
        <v>42430</v>
      </c>
      <c r="AF170" s="20">
        <v>42461</v>
      </c>
      <c r="AG170" s="20">
        <v>42491</v>
      </c>
      <c r="AH170" s="20">
        <v>42522</v>
      </c>
      <c r="AI170" s="20">
        <v>42552</v>
      </c>
      <c r="AJ170" s="20">
        <v>42583</v>
      </c>
      <c r="AK170" s="20">
        <v>42614</v>
      </c>
      <c r="AL170" s="20">
        <v>42644</v>
      </c>
      <c r="AM170" s="20">
        <v>42675</v>
      </c>
      <c r="AN170" s="20">
        <v>42705</v>
      </c>
      <c r="AO170" s="20">
        <v>42736</v>
      </c>
      <c r="AP170" s="20">
        <v>42767</v>
      </c>
      <c r="AQ170" s="20">
        <v>42795</v>
      </c>
      <c r="AR170" s="20">
        <v>42826</v>
      </c>
      <c r="AS170" s="20">
        <v>42856</v>
      </c>
      <c r="AT170" s="20">
        <v>42887</v>
      </c>
      <c r="AU170" s="20">
        <v>42917</v>
      </c>
      <c r="AV170" s="20">
        <v>42948</v>
      </c>
      <c r="AW170" s="20">
        <v>42979</v>
      </c>
      <c r="AX170" s="20">
        <v>43009</v>
      </c>
      <c r="AY170" s="20">
        <v>43040</v>
      </c>
      <c r="AZ170" s="20">
        <v>43070</v>
      </c>
      <c r="BA170" s="20">
        <v>43101</v>
      </c>
      <c r="BB170" s="20">
        <v>43132</v>
      </c>
      <c r="BC170" s="20">
        <v>43160</v>
      </c>
      <c r="BD170" s="20">
        <v>43191</v>
      </c>
      <c r="BE170" s="20">
        <v>43221</v>
      </c>
      <c r="BF170" s="20">
        <v>43252</v>
      </c>
      <c r="BG170" s="20">
        <v>43282</v>
      </c>
      <c r="BH170" s="20">
        <v>43313</v>
      </c>
      <c r="BI170" s="20">
        <v>43344</v>
      </c>
      <c r="BJ170" s="20">
        <v>43374</v>
      </c>
      <c r="BK170" s="20">
        <v>43405</v>
      </c>
      <c r="BL170" s="20">
        <v>43435</v>
      </c>
      <c r="BM170" s="20">
        <v>43466</v>
      </c>
      <c r="BN170" s="20">
        <v>43497</v>
      </c>
      <c r="BO170" s="20">
        <v>43525</v>
      </c>
      <c r="BP170" s="20">
        <v>43556</v>
      </c>
      <c r="BQ170" s="20">
        <v>43586</v>
      </c>
      <c r="BR170" s="20">
        <v>43617</v>
      </c>
    </row>
    <row r="171" spans="1:70" ht="15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</row>
    <row r="172" spans="1:70" ht="15">
      <c r="A172" s="5">
        <v>1</v>
      </c>
      <c r="B172" s="6" t="s">
        <v>8</v>
      </c>
      <c r="C172" s="7"/>
      <c r="D172" s="8">
        <f t="shared" ref="D172:G175" si="559">SUMIF($K$7:$BI$7,D$10,$K172:$BI172)</f>
        <v>551827.33692037524</v>
      </c>
      <c r="E172" s="8">
        <f t="shared" si="559"/>
        <v>2333397.6211851216</v>
      </c>
      <c r="F172" s="8">
        <f t="shared" si="559"/>
        <v>4724953.4456512788</v>
      </c>
      <c r="G172" s="8">
        <f t="shared" si="559"/>
        <v>14126054.400805183</v>
      </c>
      <c r="H172" s="8">
        <f t="shared" ref="H172:I175" si="560">SUMIF($K$7:$BR$7,H$10,$K172:$BR172)</f>
        <v>5380624.99003895</v>
      </c>
      <c r="I172" s="8">
        <f t="shared" si="560"/>
        <v>2969786.4420792502</v>
      </c>
      <c r="J172" s="8">
        <f t="shared" ref="J172:J175" si="561">SUM(D172:I172)</f>
        <v>30086644.236680157</v>
      </c>
      <c r="K172" s="8">
        <f>SUM(K173:K175)</f>
        <v>0</v>
      </c>
      <c r="L172" s="8">
        <f t="shared" ref="L172" si="562">SUM(L173:L175)</f>
        <v>0</v>
      </c>
      <c r="M172" s="8">
        <f t="shared" ref="M172" si="563">SUM(M173:M175)</f>
        <v>0</v>
      </c>
      <c r="N172" s="8">
        <f t="shared" ref="N172" si="564">SUM(N173:N175)</f>
        <v>0</v>
      </c>
      <c r="O172" s="8">
        <f t="shared" ref="O172" si="565">SUM(O173:O175)</f>
        <v>0</v>
      </c>
      <c r="P172" s="8">
        <f t="shared" ref="P172" si="566">SUM(P173:P175)</f>
        <v>551827.33692037524</v>
      </c>
      <c r="Q172" s="8">
        <f t="shared" ref="Q172" si="567">SUM(Q173:Q175)</f>
        <v>175509.71213218381</v>
      </c>
      <c r="R172" s="8">
        <f t="shared" ref="R172" si="568">SUM(R173:R175)</f>
        <v>248982.46262580503</v>
      </c>
      <c r="S172" s="8">
        <f t="shared" ref="S172" si="569">SUM(S173:S175)</f>
        <v>295786.53347563639</v>
      </c>
      <c r="T172" s="8">
        <f t="shared" ref="T172" si="570">SUM(T173:T175)</f>
        <v>304228.64146304713</v>
      </c>
      <c r="U172" s="8">
        <f t="shared" ref="U172" si="571">SUM(U173:U175)</f>
        <v>279877.84997936018</v>
      </c>
      <c r="V172" s="8">
        <f t="shared" ref="V172" si="572">SUM(V173:V175)</f>
        <v>222846.01837906468</v>
      </c>
      <c r="W172" s="8">
        <f t="shared" ref="W172" si="573">SUM(W173:W175)</f>
        <v>166853.91753948585</v>
      </c>
      <c r="X172" s="8">
        <f t="shared" ref="X172" si="574">SUM(X173:X175)</f>
        <v>119882.24516183991</v>
      </c>
      <c r="Y172" s="8">
        <f t="shared" ref="Y172" si="575">SUM(Y173:Y175)</f>
        <v>126616.44976410523</v>
      </c>
      <c r="Z172" s="8">
        <f t="shared" ref="Z172" si="576">SUM(Z173:Z175)</f>
        <v>143216.23163904317</v>
      </c>
      <c r="AA172" s="8">
        <f t="shared" ref="AA172" si="577">SUM(AA173:AA175)</f>
        <v>142225.67150617202</v>
      </c>
      <c r="AB172" s="8">
        <f t="shared" ref="AB172" si="578">SUM(AB173:AB175)</f>
        <v>107371.8875193784</v>
      </c>
      <c r="AC172" s="8">
        <f t="shared" ref="AC172" si="579">SUM(AC173:AC175)</f>
        <v>358380.55440090917</v>
      </c>
      <c r="AD172" s="8">
        <f t="shared" ref="AD172" si="580">SUM(AD173:AD175)</f>
        <v>346318.08087274339</v>
      </c>
      <c r="AE172" s="8">
        <f t="shared" ref="AE172" si="581">SUM(AE173:AE175)</f>
        <v>316878.93507049064</v>
      </c>
      <c r="AF172" s="8">
        <f t="shared" ref="AF172" si="582">SUM(AF173:AF175)</f>
        <v>306055.71970201534</v>
      </c>
      <c r="AG172" s="8">
        <f t="shared" ref="AG172" si="583">SUM(AG173:AG175)</f>
        <v>337809.59049773938</v>
      </c>
      <c r="AH172" s="8">
        <f t="shared" ref="AH172" si="584">SUM(AH173:AH175)</f>
        <v>392410.54738862358</v>
      </c>
      <c r="AI172" s="8">
        <f t="shared" ref="AI172" si="585">SUM(AI173:AI175)</f>
        <v>423725.71718807868</v>
      </c>
      <c r="AJ172" s="8">
        <f t="shared" ref="AJ172" si="586">SUM(AJ173:AJ175)</f>
        <v>473554.71842300217</v>
      </c>
      <c r="AK172" s="8">
        <f t="shared" ref="AK172" si="587">SUM(AK173:AK175)</f>
        <v>461798.54188976425</v>
      </c>
      <c r="AL172" s="8">
        <f t="shared" ref="AL172" si="588">SUM(AL173:AL175)</f>
        <v>416276.75142099388</v>
      </c>
      <c r="AM172" s="8">
        <f t="shared" ref="AM172" si="589">SUM(AM173:AM175)</f>
        <v>404935.32050067611</v>
      </c>
      <c r="AN172" s="8">
        <f t="shared" ref="AN172" si="590">SUM(AN173:AN175)</f>
        <v>486808.9682962416</v>
      </c>
      <c r="AO172" s="8">
        <f t="shared" ref="AO172" si="591">SUM(AO173:AO175)</f>
        <v>725890.28908439027</v>
      </c>
      <c r="AP172" s="8">
        <f t="shared" ref="AP172" si="592">SUM(AP173:AP175)</f>
        <v>1339402.2546834939</v>
      </c>
      <c r="AQ172" s="8">
        <f t="shared" ref="AQ172" si="593">SUM(AQ173:AQ175)</f>
        <v>1339224.7979959459</v>
      </c>
      <c r="AR172" s="8">
        <f t="shared" ref="AR172" si="594">SUM(AR173:AR175)</f>
        <v>1339224.7979959459</v>
      </c>
      <c r="AS172" s="8">
        <f t="shared" ref="AS172" si="595">SUM(AS173:AS175)</f>
        <v>1339224.7979959459</v>
      </c>
      <c r="AT172" s="8">
        <f t="shared" ref="AT172" si="596">SUM(AT173:AT175)</f>
        <v>1339224.7979959459</v>
      </c>
      <c r="AU172" s="8">
        <f t="shared" ref="AU172" si="597">SUM(AU173:AU175)</f>
        <v>1339224.7979959459</v>
      </c>
      <c r="AV172" s="8">
        <f t="shared" ref="AV172" si="598">SUM(AV173:AV175)</f>
        <v>1340794.3663150747</v>
      </c>
      <c r="AW172" s="8">
        <f t="shared" ref="AW172" si="599">SUM(AW173:AW175)</f>
        <v>1251464.7682626108</v>
      </c>
      <c r="AX172" s="8">
        <f t="shared" ref="AX172" si="600">SUM(AX173:AX175)</f>
        <v>1218696.5478992083</v>
      </c>
      <c r="AY172" s="8">
        <f t="shared" ref="AY172" si="601">SUM(AY173:AY175)</f>
        <v>1018672.0187024171</v>
      </c>
      <c r="AZ172" s="8">
        <f t="shared" ref="AZ172" si="602">SUM(AZ173:AZ175)</f>
        <v>535010.16587825771</v>
      </c>
      <c r="BA172" s="8">
        <f t="shared" ref="BA172" si="603">SUM(BA173:BA175)</f>
        <v>57047.253775750549</v>
      </c>
      <c r="BB172" s="8">
        <f t="shared" ref="BB172" si="604">SUM(BB173:BB175)</f>
        <v>57047.253775750549</v>
      </c>
      <c r="BC172" s="8">
        <f t="shared" ref="BC172" si="605">SUM(BC173:BC175)</f>
        <v>190157.51258583518</v>
      </c>
      <c r="BD172" s="8">
        <f t="shared" ref="BD172" si="606">SUM(BD173:BD175)</f>
        <v>270400.57907758234</v>
      </c>
      <c r="BE172" s="8">
        <f t="shared" ref="BE172" si="607">SUM(BE173:BE175)</f>
        <v>673956.96431074431</v>
      </c>
      <c r="BF172" s="8">
        <f t="shared" ref="BF172" si="608">SUM(BF173:BF175)</f>
        <v>673956.96431074431</v>
      </c>
      <c r="BG172" s="8">
        <f t="shared" ref="BG172" si="609">SUM(BG173:BG175)</f>
        <v>673956.96431074431</v>
      </c>
      <c r="BH172" s="8">
        <f t="shared" ref="BH172" si="610">SUM(BH173:BH175)</f>
        <v>673956.96431074431</v>
      </c>
      <c r="BI172" s="8">
        <f t="shared" ref="BI172" si="611">SUM(BI173:BI175)</f>
        <v>713003.02561461309</v>
      </c>
      <c r="BJ172" s="8">
        <f t="shared" ref="BJ172" si="612">SUM(BJ173:BJ175)</f>
        <v>620978.32679007377</v>
      </c>
      <c r="BK172" s="8">
        <f t="shared" ref="BK172" si="613">SUM(BK173:BK175)</f>
        <v>528026.05455724965</v>
      </c>
      <c r="BL172" s="8">
        <f t="shared" ref="BL172" si="614">SUM(BL173:BL175)</f>
        <v>248137.12661911716</v>
      </c>
      <c r="BM172" s="8">
        <f t="shared" ref="BM172" si="615">SUM(BM173:BM175)</f>
        <v>89039.362752167159</v>
      </c>
      <c r="BN172" s="8">
        <f t="shared" ref="BN172" si="616">SUM(BN173:BN175)</f>
        <v>555155.462308986</v>
      </c>
      <c r="BO172" s="8">
        <f t="shared" ref="BO172" si="617">SUM(BO173:BO175)</f>
        <v>1144585.6293537943</v>
      </c>
      <c r="BP172" s="8">
        <f t="shared" ref="BP172" si="618">SUM(BP173:BP175)</f>
        <v>1144585.6293537943</v>
      </c>
      <c r="BQ172" s="8">
        <f t="shared" ref="BQ172" si="619">SUM(BQ173:BQ175)</f>
        <v>36420.358310508491</v>
      </c>
      <c r="BR172" s="8">
        <f t="shared" ref="BR172" si="620">SUM(BR173:BR175)</f>
        <v>0</v>
      </c>
    </row>
    <row r="173" spans="1:70" ht="15">
      <c r="A173" s="5">
        <f>+A172+1</f>
        <v>2</v>
      </c>
      <c r="B173" s="12" t="s">
        <v>13</v>
      </c>
      <c r="C173" s="7"/>
      <c r="D173" s="8">
        <f t="shared" si="559"/>
        <v>513886.60232597485</v>
      </c>
      <c r="E173" s="8">
        <f t="shared" si="559"/>
        <v>2137929.1624488351</v>
      </c>
      <c r="F173" s="8">
        <f t="shared" si="559"/>
        <v>4321234.764290507</v>
      </c>
      <c r="G173" s="8">
        <f t="shared" si="559"/>
        <v>12618349.838257739</v>
      </c>
      <c r="H173" s="8">
        <f t="shared" si="560"/>
        <v>4853377.6222463548</v>
      </c>
      <c r="I173" s="8">
        <f t="shared" si="560"/>
        <v>1835790.2471107477</v>
      </c>
      <c r="J173" s="8">
        <f t="shared" si="561"/>
        <v>26280568.236680157</v>
      </c>
      <c r="K173" s="9">
        <f>SUM(K157,K141,K125,K109,K93,K77,K61,K45,K29,K13)</f>
        <v>0</v>
      </c>
      <c r="L173" s="9">
        <f t="shared" ref="L173:BR173" si="621">SUM(L157,L141,L125,L109,L93,L77,L61,L45,L29,L13)</f>
        <v>0</v>
      </c>
      <c r="M173" s="9">
        <f t="shared" si="621"/>
        <v>0</v>
      </c>
      <c r="N173" s="9">
        <f t="shared" si="621"/>
        <v>0</v>
      </c>
      <c r="O173" s="9">
        <f t="shared" si="621"/>
        <v>0</v>
      </c>
      <c r="P173" s="9">
        <f t="shared" si="621"/>
        <v>513886.60232597485</v>
      </c>
      <c r="Q173" s="9">
        <f t="shared" si="621"/>
        <v>163272.07050876168</v>
      </c>
      <c r="R173" s="9">
        <f t="shared" si="621"/>
        <v>229078.41040154756</v>
      </c>
      <c r="S173" s="9">
        <f t="shared" si="621"/>
        <v>270469.49469989026</v>
      </c>
      <c r="T173" s="9">
        <f t="shared" si="621"/>
        <v>278188.6353054241</v>
      </c>
      <c r="U173" s="9">
        <f t="shared" si="621"/>
        <v>255923.20306990654</v>
      </c>
      <c r="V173" s="9">
        <f t="shared" si="621"/>
        <v>203777.98396653577</v>
      </c>
      <c r="W173" s="9">
        <f t="shared" si="621"/>
        <v>152580.94883923454</v>
      </c>
      <c r="X173" s="9">
        <f t="shared" si="621"/>
        <v>109631.84843672653</v>
      </c>
      <c r="Y173" s="9">
        <f t="shared" si="621"/>
        <v>115789.34751975621</v>
      </c>
      <c r="Z173" s="9">
        <f t="shared" si="621"/>
        <v>130967.55307042203</v>
      </c>
      <c r="AA173" s="9">
        <f t="shared" si="621"/>
        <v>130059.31671864098</v>
      </c>
      <c r="AB173" s="9">
        <f t="shared" si="621"/>
        <v>98190.34991198912</v>
      </c>
      <c r="AC173" s="9">
        <f t="shared" si="621"/>
        <v>327763.30099592108</v>
      </c>
      <c r="AD173" s="9">
        <f t="shared" si="621"/>
        <v>316733.83663070633</v>
      </c>
      <c r="AE173" s="9">
        <f t="shared" si="621"/>
        <v>289815.80785243458</v>
      </c>
      <c r="AF173" s="9">
        <f t="shared" si="621"/>
        <v>279919.47374277585</v>
      </c>
      <c r="AG173" s="9">
        <f t="shared" si="621"/>
        <v>308953.99850929994</v>
      </c>
      <c r="AH173" s="9">
        <f t="shared" si="621"/>
        <v>358879.02482570644</v>
      </c>
      <c r="AI173" s="9">
        <f t="shared" si="621"/>
        <v>387512.41818298568</v>
      </c>
      <c r="AJ173" s="9">
        <f t="shared" si="621"/>
        <v>433074.15079044364</v>
      </c>
      <c r="AK173" s="9">
        <f t="shared" si="621"/>
        <v>422324.75268053229</v>
      </c>
      <c r="AL173" s="9">
        <f t="shared" si="621"/>
        <v>380690.66308052943</v>
      </c>
      <c r="AM173" s="9">
        <f t="shared" si="621"/>
        <v>370320.49249370035</v>
      </c>
      <c r="AN173" s="9">
        <f t="shared" si="621"/>
        <v>445246.84450547124</v>
      </c>
      <c r="AO173" s="9">
        <f t="shared" si="621"/>
        <v>664047.41467591352</v>
      </c>
      <c r="AP173" s="9">
        <f t="shared" si="621"/>
        <v>1229968.7348268891</v>
      </c>
      <c r="AQ173" s="9">
        <f t="shared" si="621"/>
        <v>1229968.7348268891</v>
      </c>
      <c r="AR173" s="9">
        <f t="shared" si="621"/>
        <v>1229968.7348268891</v>
      </c>
      <c r="AS173" s="9">
        <f t="shared" si="621"/>
        <v>1229968.7348268891</v>
      </c>
      <c r="AT173" s="9">
        <f t="shared" si="621"/>
        <v>1229968.7348268891</v>
      </c>
      <c r="AU173" s="9">
        <f t="shared" si="621"/>
        <v>1229968.7348268891</v>
      </c>
      <c r="AV173" s="9">
        <f t="shared" si="621"/>
        <v>1229968.7348268891</v>
      </c>
      <c r="AW173" s="9">
        <f t="shared" si="621"/>
        <v>1142903.9163421236</v>
      </c>
      <c r="AX173" s="9">
        <f t="shared" si="621"/>
        <v>1077435.2812272988</v>
      </c>
      <c r="AY173" s="9">
        <f t="shared" si="621"/>
        <v>775399.84639976569</v>
      </c>
      <c r="AZ173" s="9">
        <f t="shared" si="621"/>
        <v>348782.23582441488</v>
      </c>
      <c r="BA173" s="9">
        <f t="shared" si="621"/>
        <v>52238.891090859281</v>
      </c>
      <c r="BB173" s="9">
        <f t="shared" si="621"/>
        <v>52238.891090859281</v>
      </c>
      <c r="BC173" s="9">
        <f t="shared" si="621"/>
        <v>174129.63696953095</v>
      </c>
      <c r="BD173" s="9">
        <f t="shared" si="621"/>
        <v>247609.22685017122</v>
      </c>
      <c r="BE173" s="9">
        <f t="shared" si="621"/>
        <v>604235.70537982089</v>
      </c>
      <c r="BF173" s="9">
        <f t="shared" si="621"/>
        <v>604235.70537982089</v>
      </c>
      <c r="BG173" s="9">
        <f t="shared" si="621"/>
        <v>604235.70537982089</v>
      </c>
      <c r="BH173" s="9">
        <f t="shared" si="621"/>
        <v>604235.70537982089</v>
      </c>
      <c r="BI173" s="9">
        <f t="shared" si="621"/>
        <v>646487.34180695051</v>
      </c>
      <c r="BJ173" s="9">
        <f t="shared" si="621"/>
        <v>565921.3201509756</v>
      </c>
      <c r="BK173" s="9">
        <f t="shared" si="621"/>
        <v>478856.50166621007</v>
      </c>
      <c r="BL173" s="9">
        <f t="shared" si="621"/>
        <v>218952.99110151466</v>
      </c>
      <c r="BM173" s="9">
        <f t="shared" si="621"/>
        <v>77701.122502643266</v>
      </c>
      <c r="BN173" s="9">
        <f t="shared" si="621"/>
        <v>515646.74891479604</v>
      </c>
      <c r="BO173" s="9">
        <f t="shared" si="621"/>
        <v>711370.28972363449</v>
      </c>
      <c r="BP173" s="9">
        <f t="shared" si="621"/>
        <v>527321.09472302324</v>
      </c>
      <c r="BQ173" s="9">
        <f t="shared" si="621"/>
        <v>3750.9912466507712</v>
      </c>
      <c r="BR173" s="9">
        <f t="shared" si="621"/>
        <v>0</v>
      </c>
    </row>
    <row r="174" spans="1:70" ht="15">
      <c r="A174" s="5">
        <f>+A173+1</f>
        <v>3</v>
      </c>
      <c r="B174" s="12" t="s">
        <v>14</v>
      </c>
      <c r="C174" s="7"/>
      <c r="D174" s="8">
        <f t="shared" si="559"/>
        <v>37940.734594400339</v>
      </c>
      <c r="E174" s="8">
        <f t="shared" si="559"/>
        <v>195468.45873628653</v>
      </c>
      <c r="F174" s="8">
        <f t="shared" si="559"/>
        <v>403718.68136077147</v>
      </c>
      <c r="G174" s="8">
        <f t="shared" si="559"/>
        <v>1186084.2892141114</v>
      </c>
      <c r="H174" s="8">
        <f t="shared" si="560"/>
        <v>527247.36779259436</v>
      </c>
      <c r="I174" s="8">
        <f t="shared" si="560"/>
        <v>202550.46830183454</v>
      </c>
      <c r="J174" s="8">
        <f t="shared" si="561"/>
        <v>2553009.9999999986</v>
      </c>
      <c r="K174" s="9">
        <f t="shared" ref="K174:BR174" si="622">SUM(K158,K142,K126,K110,K94,K78,K62,K46,K30,K14)</f>
        <v>0</v>
      </c>
      <c r="L174" s="9">
        <f t="shared" si="622"/>
        <v>0</v>
      </c>
      <c r="M174" s="9">
        <f t="shared" si="622"/>
        <v>0</v>
      </c>
      <c r="N174" s="9">
        <f t="shared" si="622"/>
        <v>0</v>
      </c>
      <c r="O174" s="9">
        <f t="shared" si="622"/>
        <v>0</v>
      </c>
      <c r="P174" s="9">
        <f t="shared" si="622"/>
        <v>37940.734594400339</v>
      </c>
      <c r="Q174" s="9">
        <f t="shared" si="622"/>
        <v>12237.641623422129</v>
      </c>
      <c r="R174" s="9">
        <f t="shared" si="622"/>
        <v>19904.052224257473</v>
      </c>
      <c r="S174" s="9">
        <f t="shared" si="622"/>
        <v>25317.038775746125</v>
      </c>
      <c r="T174" s="9">
        <f t="shared" si="622"/>
        <v>26040.006157623029</v>
      </c>
      <c r="U174" s="9">
        <f t="shared" si="622"/>
        <v>23954.646909453637</v>
      </c>
      <c r="V174" s="9">
        <f t="shared" si="622"/>
        <v>19068.034412528927</v>
      </c>
      <c r="W174" s="9">
        <f t="shared" si="622"/>
        <v>14272.968700251313</v>
      </c>
      <c r="X174" s="9">
        <f t="shared" si="622"/>
        <v>10250.396725113373</v>
      </c>
      <c r="Y174" s="9">
        <f t="shared" si="622"/>
        <v>10827.102244349029</v>
      </c>
      <c r="Z174" s="9">
        <f t="shared" si="622"/>
        <v>12248.678568621144</v>
      </c>
      <c r="AA174" s="9">
        <f t="shared" si="622"/>
        <v>12166.354787531043</v>
      </c>
      <c r="AB174" s="9">
        <f t="shared" si="622"/>
        <v>9181.5376073892876</v>
      </c>
      <c r="AC174" s="9">
        <f t="shared" si="622"/>
        <v>30617.253404988118</v>
      </c>
      <c r="AD174" s="9">
        <f t="shared" si="622"/>
        <v>29584.244242037068</v>
      </c>
      <c r="AE174" s="9">
        <f t="shared" si="622"/>
        <v>27063.127218056059</v>
      </c>
      <c r="AF174" s="9">
        <f t="shared" si="622"/>
        <v>26136.245959239506</v>
      </c>
      <c r="AG174" s="9">
        <f t="shared" si="622"/>
        <v>28855.591988439421</v>
      </c>
      <c r="AH174" s="9">
        <f t="shared" si="622"/>
        <v>33531.522562917147</v>
      </c>
      <c r="AI174" s="9">
        <f t="shared" si="622"/>
        <v>36213.299005093024</v>
      </c>
      <c r="AJ174" s="9">
        <f t="shared" si="622"/>
        <v>40480.567632558537</v>
      </c>
      <c r="AK174" s="9">
        <f t="shared" si="622"/>
        <v>39473.789209231996</v>
      </c>
      <c r="AL174" s="9">
        <f t="shared" si="622"/>
        <v>35586.088340464441</v>
      </c>
      <c r="AM174" s="9">
        <f t="shared" si="622"/>
        <v>34614.82800697576</v>
      </c>
      <c r="AN174" s="9">
        <f t="shared" si="622"/>
        <v>41562.123790770376</v>
      </c>
      <c r="AO174" s="9">
        <f t="shared" si="622"/>
        <v>61842.874408476746</v>
      </c>
      <c r="AP174" s="9">
        <f t="shared" si="622"/>
        <v>109433.51985660483</v>
      </c>
      <c r="AQ174" s="9">
        <f t="shared" si="622"/>
        <v>109256.06316905683</v>
      </c>
      <c r="AR174" s="9">
        <f t="shared" si="622"/>
        <v>109256.06316905683</v>
      </c>
      <c r="AS174" s="9">
        <f t="shared" si="622"/>
        <v>109256.06316905683</v>
      </c>
      <c r="AT174" s="9">
        <f t="shared" si="622"/>
        <v>109256.06316905683</v>
      </c>
      <c r="AU174" s="9">
        <f t="shared" si="622"/>
        <v>109256.06316905683</v>
      </c>
      <c r="AV174" s="9">
        <f t="shared" si="622"/>
        <v>110825.63148818568</v>
      </c>
      <c r="AW174" s="9">
        <f t="shared" si="622"/>
        <v>108560.85192048717</v>
      </c>
      <c r="AX174" s="9">
        <f t="shared" si="622"/>
        <v>119325.04079946733</v>
      </c>
      <c r="AY174" s="9">
        <f t="shared" si="622"/>
        <v>93430.148572207225</v>
      </c>
      <c r="AZ174" s="9">
        <f t="shared" si="622"/>
        <v>36385.90632339858</v>
      </c>
      <c r="BA174" s="9">
        <f t="shared" si="622"/>
        <v>4808.3626848912709</v>
      </c>
      <c r="BB174" s="9">
        <f t="shared" si="622"/>
        <v>4808.3626848912709</v>
      </c>
      <c r="BC174" s="9">
        <f t="shared" si="622"/>
        <v>16027.87561630424</v>
      </c>
      <c r="BD174" s="9">
        <f t="shared" si="622"/>
        <v>22791.352227411095</v>
      </c>
      <c r="BE174" s="9">
        <f t="shared" si="622"/>
        <v>69721.258930923432</v>
      </c>
      <c r="BF174" s="9">
        <f t="shared" si="622"/>
        <v>69721.258930923432</v>
      </c>
      <c r="BG174" s="9">
        <f t="shared" si="622"/>
        <v>69721.258930923432</v>
      </c>
      <c r="BH174" s="9">
        <f t="shared" si="622"/>
        <v>69721.258930923432</v>
      </c>
      <c r="BI174" s="9">
        <f t="shared" si="622"/>
        <v>66515.683807662586</v>
      </c>
      <c r="BJ174" s="9">
        <f t="shared" si="622"/>
        <v>55057.006639098137</v>
      </c>
      <c r="BK174" s="9">
        <f t="shared" si="622"/>
        <v>49169.552891039624</v>
      </c>
      <c r="BL174" s="9">
        <f t="shared" si="622"/>
        <v>29184.135517602492</v>
      </c>
      <c r="BM174" s="9">
        <f t="shared" si="622"/>
        <v>11338.240249523893</v>
      </c>
      <c r="BN174" s="9">
        <f t="shared" si="622"/>
        <v>39508.713394189952</v>
      </c>
      <c r="BO174" s="9">
        <f t="shared" si="622"/>
        <v>75522.526187421114</v>
      </c>
      <c r="BP174" s="9">
        <f t="shared" si="622"/>
        <v>75522.526187421114</v>
      </c>
      <c r="BQ174" s="9">
        <f t="shared" si="622"/>
        <v>658.46228327845256</v>
      </c>
      <c r="BR174" s="9">
        <f t="shared" si="622"/>
        <v>0</v>
      </c>
    </row>
    <row r="175" spans="1:70" ht="15">
      <c r="A175" s="5">
        <f>+A174+1</f>
        <v>4</v>
      </c>
      <c r="B175" s="12" t="s">
        <v>15</v>
      </c>
      <c r="C175" s="7"/>
      <c r="D175" s="8">
        <f t="shared" si="559"/>
        <v>0</v>
      </c>
      <c r="E175" s="8">
        <f t="shared" si="559"/>
        <v>0</v>
      </c>
      <c r="F175" s="8">
        <f t="shared" si="559"/>
        <v>0</v>
      </c>
      <c r="G175" s="8">
        <f t="shared" si="559"/>
        <v>321620.27333333064</v>
      </c>
      <c r="H175" s="8">
        <f t="shared" si="560"/>
        <v>0</v>
      </c>
      <c r="I175" s="8">
        <f t="shared" si="560"/>
        <v>931445.72666666796</v>
      </c>
      <c r="J175" s="8">
        <f t="shared" si="561"/>
        <v>1253065.9999999986</v>
      </c>
      <c r="K175" s="9">
        <f t="shared" ref="K175:BR175" si="623">SUM(K159,K143,K127,K111,K95,K79,K63,K47,K31,K15)</f>
        <v>0</v>
      </c>
      <c r="L175" s="9">
        <f t="shared" si="623"/>
        <v>0</v>
      </c>
      <c r="M175" s="9">
        <f t="shared" si="623"/>
        <v>0</v>
      </c>
      <c r="N175" s="9">
        <f t="shared" si="623"/>
        <v>0</v>
      </c>
      <c r="O175" s="9">
        <f t="shared" si="623"/>
        <v>0</v>
      </c>
      <c r="P175" s="9">
        <f t="shared" si="623"/>
        <v>0</v>
      </c>
      <c r="Q175" s="9">
        <f t="shared" si="623"/>
        <v>0</v>
      </c>
      <c r="R175" s="9">
        <f t="shared" si="623"/>
        <v>0</v>
      </c>
      <c r="S175" s="9">
        <f t="shared" si="623"/>
        <v>0</v>
      </c>
      <c r="T175" s="9">
        <f t="shared" si="623"/>
        <v>0</v>
      </c>
      <c r="U175" s="9">
        <f t="shared" si="623"/>
        <v>0</v>
      </c>
      <c r="V175" s="9">
        <f t="shared" si="623"/>
        <v>0</v>
      </c>
      <c r="W175" s="9">
        <f t="shared" si="623"/>
        <v>0</v>
      </c>
      <c r="X175" s="9">
        <f t="shared" si="623"/>
        <v>0</v>
      </c>
      <c r="Y175" s="9">
        <f t="shared" si="623"/>
        <v>0</v>
      </c>
      <c r="Z175" s="9">
        <f t="shared" si="623"/>
        <v>0</v>
      </c>
      <c r="AA175" s="9">
        <f t="shared" si="623"/>
        <v>0</v>
      </c>
      <c r="AB175" s="9">
        <f t="shared" si="623"/>
        <v>0</v>
      </c>
      <c r="AC175" s="9">
        <f t="shared" si="623"/>
        <v>0</v>
      </c>
      <c r="AD175" s="9">
        <f t="shared" si="623"/>
        <v>0</v>
      </c>
      <c r="AE175" s="9">
        <f t="shared" si="623"/>
        <v>0</v>
      </c>
      <c r="AF175" s="9">
        <f t="shared" si="623"/>
        <v>0</v>
      </c>
      <c r="AG175" s="9">
        <f t="shared" si="623"/>
        <v>0</v>
      </c>
      <c r="AH175" s="9">
        <f t="shared" si="623"/>
        <v>0</v>
      </c>
      <c r="AI175" s="9">
        <f t="shared" si="623"/>
        <v>0</v>
      </c>
      <c r="AJ175" s="9">
        <f t="shared" si="623"/>
        <v>0</v>
      </c>
      <c r="AK175" s="9">
        <f t="shared" si="623"/>
        <v>0</v>
      </c>
      <c r="AL175" s="9">
        <f t="shared" si="623"/>
        <v>0</v>
      </c>
      <c r="AM175" s="9">
        <f t="shared" si="623"/>
        <v>0</v>
      </c>
      <c r="AN175" s="9">
        <f t="shared" si="623"/>
        <v>0</v>
      </c>
      <c r="AO175" s="9">
        <f t="shared" si="623"/>
        <v>0</v>
      </c>
      <c r="AP175" s="9">
        <f t="shared" si="623"/>
        <v>0</v>
      </c>
      <c r="AQ175" s="9">
        <f t="shared" si="623"/>
        <v>0</v>
      </c>
      <c r="AR175" s="9">
        <f t="shared" si="623"/>
        <v>0</v>
      </c>
      <c r="AS175" s="9">
        <f t="shared" si="623"/>
        <v>0</v>
      </c>
      <c r="AT175" s="9">
        <f t="shared" si="623"/>
        <v>0</v>
      </c>
      <c r="AU175" s="9">
        <f t="shared" si="623"/>
        <v>0</v>
      </c>
      <c r="AV175" s="9">
        <f t="shared" si="623"/>
        <v>0</v>
      </c>
      <c r="AW175" s="9">
        <f t="shared" si="623"/>
        <v>0</v>
      </c>
      <c r="AX175" s="9">
        <f t="shared" si="623"/>
        <v>21936.225872442126</v>
      </c>
      <c r="AY175" s="9">
        <f t="shared" si="623"/>
        <v>149842.02373044426</v>
      </c>
      <c r="AZ175" s="9">
        <f t="shared" si="623"/>
        <v>149842.02373044426</v>
      </c>
      <c r="BA175" s="9">
        <f t="shared" si="623"/>
        <v>0</v>
      </c>
      <c r="BB175" s="9">
        <f t="shared" si="623"/>
        <v>0</v>
      </c>
      <c r="BC175" s="9">
        <f t="shared" si="623"/>
        <v>0</v>
      </c>
      <c r="BD175" s="9">
        <f t="shared" si="623"/>
        <v>0</v>
      </c>
      <c r="BE175" s="9">
        <f t="shared" si="623"/>
        <v>0</v>
      </c>
      <c r="BF175" s="9">
        <f t="shared" si="623"/>
        <v>0</v>
      </c>
      <c r="BG175" s="9">
        <f t="shared" si="623"/>
        <v>0</v>
      </c>
      <c r="BH175" s="9">
        <f t="shared" si="623"/>
        <v>0</v>
      </c>
      <c r="BI175" s="9">
        <f t="shared" si="623"/>
        <v>0</v>
      </c>
      <c r="BJ175" s="9">
        <f t="shared" si="623"/>
        <v>0</v>
      </c>
      <c r="BK175" s="9">
        <f t="shared" si="623"/>
        <v>0</v>
      </c>
      <c r="BL175" s="9">
        <f t="shared" si="623"/>
        <v>0</v>
      </c>
      <c r="BM175" s="9">
        <f t="shared" si="623"/>
        <v>0</v>
      </c>
      <c r="BN175" s="9">
        <f t="shared" si="623"/>
        <v>0</v>
      </c>
      <c r="BO175" s="9">
        <f t="shared" si="623"/>
        <v>357692.81344273873</v>
      </c>
      <c r="BP175" s="9">
        <f t="shared" si="623"/>
        <v>541742.00844334997</v>
      </c>
      <c r="BQ175" s="9">
        <f t="shared" si="623"/>
        <v>32010.904780579265</v>
      </c>
      <c r="BR175" s="9">
        <f t="shared" si="623"/>
        <v>0</v>
      </c>
    </row>
  </sheetData>
  <mergeCells count="88">
    <mergeCell ref="A161:C161"/>
    <mergeCell ref="A162:C162"/>
    <mergeCell ref="A165:C165"/>
    <mergeCell ref="A130:C130"/>
    <mergeCell ref="A133:C133"/>
    <mergeCell ref="A145:C145"/>
    <mergeCell ref="A146:C146"/>
    <mergeCell ref="A149:C149"/>
    <mergeCell ref="A101:C101"/>
    <mergeCell ref="A113:C113"/>
    <mergeCell ref="A114:C114"/>
    <mergeCell ref="A117:C117"/>
    <mergeCell ref="A129:C129"/>
    <mergeCell ref="A81:C81"/>
    <mergeCell ref="A82:C82"/>
    <mergeCell ref="A85:C85"/>
    <mergeCell ref="A97:C97"/>
    <mergeCell ref="A98:C98"/>
    <mergeCell ref="A50:C50"/>
    <mergeCell ref="A53:C53"/>
    <mergeCell ref="A65:C65"/>
    <mergeCell ref="A66:C66"/>
    <mergeCell ref="A69:C69"/>
    <mergeCell ref="A21:C21"/>
    <mergeCell ref="A33:C33"/>
    <mergeCell ref="A34:C34"/>
    <mergeCell ref="A37:C37"/>
    <mergeCell ref="A49:C49"/>
    <mergeCell ref="A1:C1"/>
    <mergeCell ref="A2:C2"/>
    <mergeCell ref="A5:C5"/>
    <mergeCell ref="A17:C17"/>
    <mergeCell ref="A18:C18"/>
    <mergeCell ref="D9:I9"/>
    <mergeCell ref="Q19:S19"/>
    <mergeCell ref="Q37:S37"/>
    <mergeCell ref="Q3:S3"/>
    <mergeCell ref="Q4:S4"/>
    <mergeCell ref="Q5:S5"/>
    <mergeCell ref="Q6:S6"/>
    <mergeCell ref="Q20:S20"/>
    <mergeCell ref="Q21:S21"/>
    <mergeCell ref="Q22:S22"/>
    <mergeCell ref="Q35:S35"/>
    <mergeCell ref="Q36:S36"/>
    <mergeCell ref="D25:I25"/>
    <mergeCell ref="Q164:S164"/>
    <mergeCell ref="Q165:S165"/>
    <mergeCell ref="Q166:S166"/>
    <mergeCell ref="Q38:S38"/>
    <mergeCell ref="Q51:S51"/>
    <mergeCell ref="Q52:S52"/>
    <mergeCell ref="Q53:S53"/>
    <mergeCell ref="Q54:S54"/>
    <mergeCell ref="Q163:S163"/>
    <mergeCell ref="Q67:S67"/>
    <mergeCell ref="Q68:S68"/>
    <mergeCell ref="Q69:S69"/>
    <mergeCell ref="Q70:S70"/>
    <mergeCell ref="Q83:S83"/>
    <mergeCell ref="Q84:S84"/>
    <mergeCell ref="Q85:S85"/>
    <mergeCell ref="Q86:S86"/>
    <mergeCell ref="Q99:S99"/>
    <mergeCell ref="Q100:S100"/>
    <mergeCell ref="Q101:S101"/>
    <mergeCell ref="Q102:S102"/>
    <mergeCell ref="Q115:S115"/>
    <mergeCell ref="Q116:S116"/>
    <mergeCell ref="Q117:S117"/>
    <mergeCell ref="Q118:S118"/>
    <mergeCell ref="Q131:S131"/>
    <mergeCell ref="Q149:S149"/>
    <mergeCell ref="Q150:S150"/>
    <mergeCell ref="Q132:S132"/>
    <mergeCell ref="Q133:S133"/>
    <mergeCell ref="Q134:S134"/>
    <mergeCell ref="Q147:S147"/>
    <mergeCell ref="Q148:S148"/>
    <mergeCell ref="D121:I121"/>
    <mergeCell ref="D137:I137"/>
    <mergeCell ref="D153:I153"/>
    <mergeCell ref="D169:I169"/>
    <mergeCell ref="D41:I41"/>
    <mergeCell ref="D57:I57"/>
    <mergeCell ref="D73:I73"/>
    <mergeCell ref="D89:I89"/>
    <mergeCell ref="D105:I105"/>
  </mergeCells>
  <pageMargins left="0.7" right="0.7" top="0.75" bottom="0.75" header="0.3" footer="0.3"/>
  <pageSetup scale="70" orientation="landscape" r:id="rId1"/>
  <rowBreaks count="3" manualBreakCount="3">
    <brk id="48" max="16383" man="1"/>
    <brk id="96" max="16383" man="1"/>
    <brk id="144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Services and Costs</vt:lpstr>
      <vt:lpstr>'Other Services and Costs'!Print_Titles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2016-07-05T13:39:52Z</dcterms:created>
  <dcterms:modified xsi:type="dcterms:W3CDTF">2016-07-13T15:26:59Z</dcterms:modified>
</cp:coreProperties>
</file>